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0-2020" sheetId="1" r:id="rId4"/>
    <sheet state="visible" name="10-2021" sheetId="2" r:id="rId5"/>
    <sheet state="visible" name="6-2022" sheetId="3" r:id="rId6"/>
    <sheet state="hidden" name="6-2022(1)" sheetId="4" r:id="rId7"/>
  </sheets>
  <externalReferences>
    <externalReference r:id="rId8"/>
    <externalReference r:id="rId9"/>
  </externalReferences>
  <definedNames>
    <definedName name="databaru">#REF!</definedName>
    <definedName localSheetId="2" name="jkkk">#REF!</definedName>
    <definedName name="ok">#REF!</definedName>
    <definedName name="BARU1">#REF!</definedName>
    <definedName localSheetId="2" name="KodeUnit">#REF!</definedName>
    <definedName name="jkkk">#REF!</definedName>
    <definedName name="KSD_43">#REF!</definedName>
    <definedName name="taram">#REF!</definedName>
    <definedName localSheetId="2" name="C_Program_DinasPendidikan">#REF!</definedName>
    <definedName localSheetId="2" name="PaguAnggaran">#REF!</definedName>
    <definedName localSheetId="2" name="taram2">#REF!</definedName>
    <definedName localSheetId="2" name="Pemda2">#REF!</definedName>
    <definedName name="PRINT_TITTLES">#REF!</definedName>
    <definedName localSheetId="2" name="Pajak_Daerah">#REF!</definedName>
    <definedName localSheetId="2" name="s">#REF!</definedName>
    <definedName localSheetId="2" name="KSD_43">#REF!</definedName>
    <definedName name="C_Program_DinasPendidikan">#REF!</definedName>
    <definedName name="s">#REF!</definedName>
    <definedName name="baru2">#REF!</definedName>
    <definedName localSheetId="2" name="KSD_60">#REF!</definedName>
    <definedName name="KSD">#REF!</definedName>
    <definedName localSheetId="2" name="Hasil_Pengelolaan">#REF!</definedName>
    <definedName localSheetId="2" name="KSD">#REF!</definedName>
    <definedName name="NamaUnit">#REF!</definedName>
    <definedName name="Pendapatan_lainlain">#REF!</definedName>
    <definedName name="Retribusi_Daerah">#REF!</definedName>
    <definedName localSheetId="2" name="ok">#REF!</definedName>
    <definedName name="Pajak_Daerah">#REF!</definedName>
    <definedName name="Program">#REF!</definedName>
    <definedName name="KodeUnit">#REF!</definedName>
    <definedName name="data">#REF!</definedName>
    <definedName localSheetId="2" name="Pemda1">#REF!</definedName>
    <definedName localSheetId="2" name="PRINT_TITTLES">#REF!</definedName>
    <definedName localSheetId="2" name="databaru">#REF!</definedName>
    <definedName localSheetId="2" name="Pendapatan_lainlain">#REF!</definedName>
    <definedName localSheetId="2" name="Prov">#REF!</definedName>
    <definedName name="Prov">#REF!</definedName>
    <definedName localSheetId="2" name="Retribusi_Daerah">#REF!</definedName>
    <definedName localSheetId="2" name="baru3">#REF!</definedName>
    <definedName localSheetId="2" name="new">#REF!</definedName>
    <definedName name="PaguAnggaran">#REF!</definedName>
    <definedName localSheetId="2" name="taram">#REF!</definedName>
    <definedName name="Hasil_Pengelolaan">#REF!</definedName>
    <definedName localSheetId="2" name="BARU1">#REF!</definedName>
    <definedName name="login">#REF!</definedName>
    <definedName name="Pemda1">#REF!</definedName>
    <definedName localSheetId="2" name="crm">#REF!</definedName>
    <definedName localSheetId="2" name="NamaUnit">#REF!</definedName>
    <definedName name="Pemda2">#REF!</definedName>
    <definedName name="baru3">#REF!</definedName>
    <definedName localSheetId="2" name="login">#REF!</definedName>
    <definedName localSheetId="2" name="baru4">#REF!</definedName>
    <definedName name="KSD_60">#REF!</definedName>
    <definedName localSheetId="2" name="Program">#REF!</definedName>
    <definedName name="baru4">#REF!</definedName>
    <definedName name="crm">#REF!</definedName>
    <definedName name="taram2">#REF!</definedName>
    <definedName name="new">#REF!</definedName>
    <definedName localSheetId="2" name="baru2">#REF!</definedName>
    <definedName localSheetId="2" name="data">#REF!</definedName>
    <definedName hidden="1" localSheetId="0" name="_xlnm._FilterDatabase">'10-2020'!$A$2:$H$290</definedName>
    <definedName hidden="1" localSheetId="1" name="_xlnm._FilterDatabase">'10-2021'!$B$5:$H$315</definedName>
    <definedName hidden="1" localSheetId="2" name="_xlnm._FilterDatabase">'6-2022'!$A$4:$O$380</definedName>
    <definedName hidden="1" localSheetId="3" name="_xlnm._FilterDatabase">'6-2022(1)'!$A$9:$H$540</definedName>
  </definedNames>
  <calcPr/>
</workbook>
</file>

<file path=xl/sharedStrings.xml><?xml version="1.0" encoding="utf-8"?>
<sst xmlns="http://schemas.openxmlformats.org/spreadsheetml/2006/main" count="7998" uniqueCount="1817">
  <si>
    <t>No.</t>
  </si>
  <si>
    <t>Komisi</t>
  </si>
  <si>
    <t>Wilayah</t>
  </si>
  <si>
    <t>Nama
SKPD/
UKPD</t>
  </si>
  <si>
    <t>Program</t>
  </si>
  <si>
    <t>Kegiatan</t>
  </si>
  <si>
    <t>Volume 
Satuan</t>
  </si>
  <si>
    <t>Anggaran</t>
  </si>
  <si>
    <t>8386</t>
  </si>
  <si>
    <t>D</t>
  </si>
  <si>
    <t>Prov. DKI</t>
  </si>
  <si>
    <t>DINAS LINGKUNGAN HIDUP</t>
  </si>
  <si>
    <t>Program Pengendalian Pencemaran dan Perusakan Lingkungan Hidup</t>
  </si>
  <si>
    <t>Inventarisasi Profil Emisi dan Pelaporan Penurunan Emisi Gas Rumah Kaca Provinsi DKI Jakarta</t>
  </si>
  <si>
    <t>1 Paket</t>
  </si>
  <si>
    <t>8387</t>
  </si>
  <si>
    <t>Monitoring dan Evaluasi Pelaksanaan Rencana Aksi Daerah Adaptasi Perubahan Iklim</t>
  </si>
  <si>
    <t>797</t>
  </si>
  <si>
    <t>Perlindungan dan Pengelolaan Keanekaragaman Hayati Provinsi DKI Jakarta</t>
  </si>
  <si>
    <t>657</t>
  </si>
  <si>
    <t>LABORATORIUM LINGKUNGAN HIDUP DAERAH</t>
  </si>
  <si>
    <t>Program Peningkatan dan Pengelolaan Kantor Urusan Lingkungan Hidup</t>
  </si>
  <si>
    <t>Penyediaan jasa dan pengadaan perlengkapan keamanan kantor</t>
  </si>
  <si>
    <t>18316</t>
  </si>
  <si>
    <t>Penyediaan jasa dan pengadaan perlengkapan kebersihan kantor</t>
  </si>
  <si>
    <t>13268</t>
  </si>
  <si>
    <t>Penyediaan Jasa Penerapan Jaminan Mutu Laboratorium</t>
  </si>
  <si>
    <t>10920</t>
  </si>
  <si>
    <t>Pemantauan Kualitas Lingkungan Perairan Laut dan Muara Teluk Jakarta</t>
  </si>
  <si>
    <t>15988</t>
  </si>
  <si>
    <t>Penegakan Hukum Lingkungan</t>
  </si>
  <si>
    <t>5813</t>
  </si>
  <si>
    <t>Program Pengelolaan Persampahan</t>
  </si>
  <si>
    <t>Pengawasan dan Penindakan bagi Pelanggar Kebersihan</t>
  </si>
  <si>
    <t>18493</t>
  </si>
  <si>
    <t>Pemantauan Kualitas Lingkungan Air Tanah</t>
  </si>
  <si>
    <t>13384</t>
  </si>
  <si>
    <t>Pembentukan dan Peningkatan Kapasitas Bank Sampah</t>
  </si>
  <si>
    <t>5752</t>
  </si>
  <si>
    <t>Pemberdayaan Usaha dan Produk Daur Ulang Ramah Lingkungan</t>
  </si>
  <si>
    <t>796</t>
  </si>
  <si>
    <t>Pemantauan Kualitas Lingkungan Air Sungai</t>
  </si>
  <si>
    <t>5817</t>
  </si>
  <si>
    <t>Pemantauan Kualitas Lingkungan Air Situ/Waduk</t>
  </si>
  <si>
    <t>10856</t>
  </si>
  <si>
    <t>Pembinaan dan Pengawasan Pengelolaan Limbah B3 dari Fasyankes Tk Dasar, USK dan Rumah Tangga</t>
  </si>
  <si>
    <t>10923</t>
  </si>
  <si>
    <t>Penilaian Dokumen Lingkungan</t>
  </si>
  <si>
    <t>13448</t>
  </si>
  <si>
    <t>Pelaksanaan Uji Emisi Kendaraan Bermotor di Provinsi DKI Jakarta</t>
  </si>
  <si>
    <t>13447</t>
  </si>
  <si>
    <t>Pemantauan Kualitas Udara dan Tingkat Kebisingan</t>
  </si>
  <si>
    <t>8332</t>
  </si>
  <si>
    <t>Jasa Pengolahan Limbah B3 Oleh Pihak Ketiga</t>
  </si>
  <si>
    <t>18495</t>
  </si>
  <si>
    <t>Kajian Standarisasi PM 2.5 di Provinsi DKI Jakarta</t>
  </si>
  <si>
    <t>15940</t>
  </si>
  <si>
    <t>Peningkatan TPS Limbah B3 Skala Kecamatan</t>
  </si>
  <si>
    <t>655</t>
  </si>
  <si>
    <t>Pengadaan Suku Cadang Stasiun Pemantau Kualitas Udara (SPKU)</t>
  </si>
  <si>
    <t>8223</t>
  </si>
  <si>
    <t>Program Pengelolaan Kendaraan Operasional Urusan Lingkungan Hidup</t>
  </si>
  <si>
    <t>Penyediaan BBM KDO/KDO Khusus</t>
  </si>
  <si>
    <t>13266</t>
  </si>
  <si>
    <t>Pengadaan Bahan Kimia dan Standard Reference Material (SRM)</t>
  </si>
  <si>
    <t>18325</t>
  </si>
  <si>
    <t>Penyediaan Jasa Perizinan KDO/KDO Khusus</t>
  </si>
  <si>
    <t>13385</t>
  </si>
  <si>
    <t>Peningkatan TPS Limbah B3 Skala Kota</t>
  </si>
  <si>
    <t>8333</t>
  </si>
  <si>
    <t>Pelaksanaan Program Sekolah Adiwiyata</t>
  </si>
  <si>
    <t>15840</t>
  </si>
  <si>
    <t>Penyediaan Accu KDO/KDO Khusus</t>
  </si>
  <si>
    <t>5705</t>
  </si>
  <si>
    <t>Penyediaan jasa perizinan KDO/KDO khusus</t>
  </si>
  <si>
    <t>3204</t>
  </si>
  <si>
    <t>5703</t>
  </si>
  <si>
    <t>Pemeliharaan Taman</t>
  </si>
  <si>
    <t>3323</t>
  </si>
  <si>
    <t>Pengadaan Alat-alat Kebersihan</t>
  </si>
  <si>
    <t>8214</t>
  </si>
  <si>
    <t>Penyediaan sewa mesin fotokopi</t>
  </si>
  <si>
    <t>3144</t>
  </si>
  <si>
    <t>Penyediaan jasa administrasi keuangan</t>
  </si>
  <si>
    <t>806</t>
  </si>
  <si>
    <t>Kep.Seribu</t>
  </si>
  <si>
    <t>SUKU DINAS LINGKUNGAN HIDUP KABUPATEN ADMINISTRASI KEPULAUAN SERIBU</t>
  </si>
  <si>
    <t>Penyediaan Jasa Telepon, Air, Listrik dan Internet (TALI)</t>
  </si>
  <si>
    <t>5649</t>
  </si>
  <si>
    <t>Penyediaan alat tulis kantor</t>
  </si>
  <si>
    <t>10809</t>
  </si>
  <si>
    <t>Penyediaan Ekstra Fooding</t>
  </si>
  <si>
    <t>18431</t>
  </si>
  <si>
    <t>Pemantauan Kinerja Pengelolaan Sampah di DKI Jakarta</t>
  </si>
  <si>
    <t>13267</t>
  </si>
  <si>
    <t>Pemeliharaan dan Perawatan Stasiun Pemantau Kualitas Udara di 5 Wilayah Kota Administrasi dan 3 SPKU bergerak</t>
  </si>
  <si>
    <t>10810</t>
  </si>
  <si>
    <t>Pemeliharaan Kendaraan Dinas Operasional</t>
  </si>
  <si>
    <t>8278</t>
  </si>
  <si>
    <t>Pemeliharaan peralatan dan perlengkapan kerja</t>
  </si>
  <si>
    <t>3330</t>
  </si>
  <si>
    <t>18494</t>
  </si>
  <si>
    <t>Pengelolaan dan Pengembangan Sistem Informasi Lingkungan dan Kebersihan</t>
  </si>
  <si>
    <t>10752</t>
  </si>
  <si>
    <t>Pengadaan Peralatan Lapangan</t>
  </si>
  <si>
    <t>807</t>
  </si>
  <si>
    <t>10933</t>
  </si>
  <si>
    <t>Penyediaan barang cetakan dan penggandaan</t>
  </si>
  <si>
    <t>3332</t>
  </si>
  <si>
    <t>3324</t>
  </si>
  <si>
    <t>Penyusunan Dokumen Informasi Kinerja Pengelolaan Lingkungan Hidup</t>
  </si>
  <si>
    <t>8212</t>
  </si>
  <si>
    <t>Penyediaan Jasa Tol</t>
  </si>
  <si>
    <t>808</t>
  </si>
  <si>
    <t>Penyediaan makanan dan minuman</t>
  </si>
  <si>
    <t>15828</t>
  </si>
  <si>
    <t>10859</t>
  </si>
  <si>
    <t>Peningkatan Peran Serta Masyarakat dalam Pengendalian Lingkungan</t>
  </si>
  <si>
    <t>10934</t>
  </si>
  <si>
    <t>Sewa Kapal</t>
  </si>
  <si>
    <t>8210</t>
  </si>
  <si>
    <t>13251</t>
  </si>
  <si>
    <t>Sewa Rumah Dinas di Kepulauan Seribu</t>
  </si>
  <si>
    <t>15829</t>
  </si>
  <si>
    <t>Perencanaan Pemeliharaan Kapal Sampah</t>
  </si>
  <si>
    <t>10750</t>
  </si>
  <si>
    <t>Pengadaan Suku Cadang</t>
  </si>
  <si>
    <t>805</t>
  </si>
  <si>
    <t>Penanganan Kebersihan dengan Pekerja Kontrak Perorangan</t>
  </si>
  <si>
    <t>8211</t>
  </si>
  <si>
    <t>Pemeliharaan Kendaraan Operasional Alat Berat</t>
  </si>
  <si>
    <t>13265</t>
  </si>
  <si>
    <t>Pemeliharaan Kendaraan Operasional Gerobak Motor</t>
  </si>
  <si>
    <t>13277</t>
  </si>
  <si>
    <t>Pengelolaan Penerapan Sistem Manajemen Mutu ISO 9001:2015</t>
  </si>
  <si>
    <t>10931</t>
  </si>
  <si>
    <t>Pengadaan Penunjang Penanganan Sampah</t>
  </si>
  <si>
    <t>15998</t>
  </si>
  <si>
    <t>UNIT PELAKSANA KEBERSIHAN BADAN AIR</t>
  </si>
  <si>
    <t>Pengadaan Penyediaan Jasa Tol</t>
  </si>
  <si>
    <t>5648</t>
  </si>
  <si>
    <t>Pemeliharaan Kendaraan Operasional Bermotor Truk (ATPM)</t>
  </si>
  <si>
    <t>804</t>
  </si>
  <si>
    <t>10751</t>
  </si>
  <si>
    <t>Pengolahan Air Limbah dan Pemeliharaan IPAL Laboratorium</t>
  </si>
  <si>
    <t>10754</t>
  </si>
  <si>
    <t>Pemeliharaan dan Pengadaan Alat Pendingin Ruangan (AC)</t>
  </si>
  <si>
    <t>10811</t>
  </si>
  <si>
    <t>UNIT PENGELOLA SAMPAH TERPADU</t>
  </si>
  <si>
    <t>Pengadaan lahan</t>
  </si>
  <si>
    <t>13327</t>
  </si>
  <si>
    <t>18314</t>
  </si>
  <si>
    <t>JAKSEL</t>
  </si>
  <si>
    <t>SUKU DINAS LINGKUNGAN HIDUP KOTA ADMINISTRASI JAKARTA SELATAN</t>
  </si>
  <si>
    <t>8280</t>
  </si>
  <si>
    <t>Pemeliharaan ATPM Alat Berat</t>
  </si>
  <si>
    <t>10753</t>
  </si>
  <si>
    <t>Penanganan Limbah B3 dan Bahan Kimia Kadaluarsa</t>
  </si>
  <si>
    <t>3142</t>
  </si>
  <si>
    <t>Pengisian Tabung Gas Peralatan Laboratorium</t>
  </si>
  <si>
    <t>13389</t>
  </si>
  <si>
    <t>Pengadaan Ban KDO/KDO Khusus</t>
  </si>
  <si>
    <t>10853</t>
  </si>
  <si>
    <t>Pengadaan Aki Kendaraan Dinas Operasional</t>
  </si>
  <si>
    <t>656</t>
  </si>
  <si>
    <t>18311</t>
  </si>
  <si>
    <t>JAKBAR</t>
  </si>
  <si>
    <t>SUKU DINAS LINGKUNGAN HIDUP KOTA ADMINISTRASI JAKARTA BARAT</t>
  </si>
  <si>
    <t>Pengukuran Kualitas Udara Pada Hari Bebas Kendaraan Bermotor (HBKB)</t>
  </si>
  <si>
    <t>3203</t>
  </si>
  <si>
    <t>18446</t>
  </si>
  <si>
    <t>JAKUT</t>
  </si>
  <si>
    <t>SUKU DINAS LINGKUNGAN HIDUP KOTA ADMINISTRASI JAKARTA UTARA</t>
  </si>
  <si>
    <t>8277</t>
  </si>
  <si>
    <t>Penyediaan Jasa Jalan Tol</t>
  </si>
  <si>
    <t>5704</t>
  </si>
  <si>
    <t>Pengadaan Peralatan dan Perlengkapan Kerja</t>
  </si>
  <si>
    <t>18445</t>
  </si>
  <si>
    <t>13326</t>
  </si>
  <si>
    <t>Penyediaan BBM Kendaraan Dinas Operasional/KDO Khusus</t>
  </si>
  <si>
    <t>15952</t>
  </si>
  <si>
    <t>Penyediaan Alat Tulis Kantor</t>
  </si>
  <si>
    <t>5702</t>
  </si>
  <si>
    <t>Pemeliharaan Gerobak Motor</t>
  </si>
  <si>
    <t>15841</t>
  </si>
  <si>
    <t>JAKPUS</t>
  </si>
  <si>
    <t>SUKU DINAS LINGKUNGAN HIDUP KOTA ADMINISTRASI JAKARTA PUSAT</t>
  </si>
  <si>
    <t>Optimalisasi TPS 3R di wilayah</t>
  </si>
  <si>
    <t>5774</t>
  </si>
  <si>
    <t>Penyediaan Barang Cetakan dan Penggandaan</t>
  </si>
  <si>
    <t>15889</t>
  </si>
  <si>
    <t>Pemeliharaan Alat Berat Kebersihan</t>
  </si>
  <si>
    <t>5775</t>
  </si>
  <si>
    <t>Penyediaan Peralatan Rumah Tangga Kantor</t>
  </si>
  <si>
    <t>10881</t>
  </si>
  <si>
    <t>13334</t>
  </si>
  <si>
    <t>Pemantauan Kualitas Lingkungan Udara Hari Bebas Kendaraan Bermotor (HBKB)</t>
  </si>
  <si>
    <t>819</t>
  </si>
  <si>
    <t>Penyediaan Perlengkapan Kebersihan Kantor</t>
  </si>
  <si>
    <t>13451</t>
  </si>
  <si>
    <t>Pengelolaan Lingkungan Bersih, Hijau dan Sehat</t>
  </si>
  <si>
    <t>13335</t>
  </si>
  <si>
    <t>10941</t>
  </si>
  <si>
    <t>Penyediaan Makanan dan Minuman</t>
  </si>
  <si>
    <t>8288</t>
  </si>
  <si>
    <t>Penyediaan Jasa Pengolahan Air Limbah</t>
  </si>
  <si>
    <t>5772</t>
  </si>
  <si>
    <t>Pengelolaan Lingkungan Bersih Hijau dan Sehat</t>
  </si>
  <si>
    <t>10865</t>
  </si>
  <si>
    <t>Pemeliharan Alat Angkut Kebersihan Melalui ATPM</t>
  </si>
  <si>
    <t>10935</t>
  </si>
  <si>
    <t>15898</t>
  </si>
  <si>
    <t>5830</t>
  </si>
  <si>
    <t>10882</t>
  </si>
  <si>
    <t>Pengadaan Alat Biopori dan Kelengkapannya</t>
  </si>
  <si>
    <t>3343</t>
  </si>
  <si>
    <t>Penyediaan Sewa Mesin Foto Copy</t>
  </si>
  <si>
    <t>820</t>
  </si>
  <si>
    <t>Penyediaan Prasarana dan Sarana Kantor</t>
  </si>
  <si>
    <t>5773</t>
  </si>
  <si>
    <t>Pembinaan dan Pengadaan Sarana Prasarana Komposting</t>
  </si>
  <si>
    <t>3268</t>
  </si>
  <si>
    <t>5836</t>
  </si>
  <si>
    <t>Pemeliharaan Peralatan dan Perlengkapan Kerja</t>
  </si>
  <si>
    <t>16010</t>
  </si>
  <si>
    <t>Penyedotan Limbah Septik Tank</t>
  </si>
  <si>
    <t>5829</t>
  </si>
  <si>
    <t>18439</t>
  </si>
  <si>
    <t>13336</t>
  </si>
  <si>
    <t>3267</t>
  </si>
  <si>
    <t>Pemeliharaan Kendaraan Operasional UPST</t>
  </si>
  <si>
    <t>16002</t>
  </si>
  <si>
    <t>13396</t>
  </si>
  <si>
    <t>Asuransi Alat Berat</t>
  </si>
  <si>
    <t>5831</t>
  </si>
  <si>
    <t>Pengadaan Cetakan Khusus</t>
  </si>
  <si>
    <t>813</t>
  </si>
  <si>
    <t>16003</t>
  </si>
  <si>
    <t>Pengadaan Peralatan Kantor</t>
  </si>
  <si>
    <t>10875</t>
  </si>
  <si>
    <t>10922</t>
  </si>
  <si>
    <t>Pengawasan Pelaksanaan Pengelolaan Lingkungan Hidup</t>
  </si>
  <si>
    <t>5716</t>
  </si>
  <si>
    <t>751</t>
  </si>
  <si>
    <t>5714</t>
  </si>
  <si>
    <t>18505</t>
  </si>
  <si>
    <t>18387</t>
  </si>
  <si>
    <t>8342</t>
  </si>
  <si>
    <t>10817</t>
  </si>
  <si>
    <t>16005</t>
  </si>
  <si>
    <t>Pemeliharaan Alat Angkut Kebersihan Air</t>
  </si>
  <si>
    <t>3264</t>
  </si>
  <si>
    <t>Pengadaan Meubelair dan  Interior Gedung Kantor</t>
  </si>
  <si>
    <t>5717</t>
  </si>
  <si>
    <t>16006</t>
  </si>
  <si>
    <t>Pemeliharaan Alat Berat Kebersihan Air</t>
  </si>
  <si>
    <t>8290</t>
  </si>
  <si>
    <t>13454</t>
  </si>
  <si>
    <t>Asuransi Kendaraan</t>
  </si>
  <si>
    <t>5719</t>
  </si>
  <si>
    <t>814</t>
  </si>
  <si>
    <t>3274</t>
  </si>
  <si>
    <t>10880</t>
  </si>
  <si>
    <t>Pemeliharaan Kendaraan Operasional Road Sweeper (ATPM)</t>
  </si>
  <si>
    <t>5706</t>
  </si>
  <si>
    <t>Pengelolaan Fasilitas Pencucian Kendaraan dan Alat Berat</t>
  </si>
  <si>
    <t>8350</t>
  </si>
  <si>
    <t>Pemeliharaan Kendaraan Operasional Perkantoran (ATPM)</t>
  </si>
  <si>
    <t>8281</t>
  </si>
  <si>
    <t>Pengelolaan Fasilitas  Jembatan Timbang</t>
  </si>
  <si>
    <t>5770</t>
  </si>
  <si>
    <t>809</t>
  </si>
  <si>
    <t>Pengadaan Alat Rumah Tangga</t>
  </si>
  <si>
    <t>811</t>
  </si>
  <si>
    <t>Pengadaan Dermaga Sampah</t>
  </si>
  <si>
    <t>5763</t>
  </si>
  <si>
    <t>Pengadaan Penyekat Sampah</t>
  </si>
  <si>
    <t>5814</t>
  </si>
  <si>
    <t>Monitoring Dampak Pelaksanaan Reklamasi di Pantai Utara Jakarta</t>
  </si>
  <si>
    <t>5825</t>
  </si>
  <si>
    <t>Pengadaan Ponton Sampah Sungai/Kali</t>
  </si>
  <si>
    <t>5816</t>
  </si>
  <si>
    <t>Peningkatan Peringkat Kinerja Perusahaan (PROPER)</t>
  </si>
  <si>
    <t>3334</t>
  </si>
  <si>
    <t>Pemeliharaan Saringan Sampah</t>
  </si>
  <si>
    <t>18504</t>
  </si>
  <si>
    <t>660</t>
  </si>
  <si>
    <t>Penyediaan peralatan rumah tangga</t>
  </si>
  <si>
    <t>5828</t>
  </si>
  <si>
    <t>Pengadaan Perkakas Kerja Prasarana dan Sarana</t>
  </si>
  <si>
    <t>13274</t>
  </si>
  <si>
    <t>13275</t>
  </si>
  <si>
    <t>8220</t>
  </si>
  <si>
    <t>10760</t>
  </si>
  <si>
    <t>18321</t>
  </si>
  <si>
    <t>3200</t>
  </si>
  <si>
    <t>10761</t>
  </si>
  <si>
    <t>10762</t>
  </si>
  <si>
    <t>5654</t>
  </si>
  <si>
    <t>752</t>
  </si>
  <si>
    <t>Penanganan Kebersihan dengan Pekerja Kontrak Perorangan Badan Air Wilayah Jakarta Utara</t>
  </si>
  <si>
    <t>5701</t>
  </si>
  <si>
    <t>Penyediaan Jasa dan Pengadaan Perlengkapan Kebersihan Kantor</t>
  </si>
  <si>
    <t>15888</t>
  </si>
  <si>
    <t>Penyediaan Jasa dan Pengadaan Perlengkapan Keamanan Kantor</t>
  </si>
  <si>
    <t>10808</t>
  </si>
  <si>
    <t>8343</t>
  </si>
  <si>
    <t>Penanganan Kebersihan dengan Pekerja Kontrak Perorangan Badan Air Wilayah Jakarta Barat</t>
  </si>
  <si>
    <t>3202</t>
  </si>
  <si>
    <t>Penyediaan Jasa Administrasi Keuangan</t>
  </si>
  <si>
    <t>8274</t>
  </si>
  <si>
    <t>13323</t>
  </si>
  <si>
    <t>Penyediaan Sewa Mesin Fotocopy</t>
  </si>
  <si>
    <t>13276</t>
  </si>
  <si>
    <t>13397</t>
  </si>
  <si>
    <t>Penanganan Kebersihan dengan Pekerja Kontrak Perorangan Badan Air Wilayah Jakarta Selatan</t>
  </si>
  <si>
    <t>5840</t>
  </si>
  <si>
    <t>8275</t>
  </si>
  <si>
    <t>18440</t>
  </si>
  <si>
    <t>Penanganan Kebersihan dengan Pekerja Kontrak Perorangan Badan Air Wilayah Jakarta Timur</t>
  </si>
  <si>
    <t>8276</t>
  </si>
  <si>
    <t>5644</t>
  </si>
  <si>
    <t>8344</t>
  </si>
  <si>
    <t>Penanganan Kebersihan dengan Pekerja Kontrak Perorangan Badan Air Prasarana dan Sarana</t>
  </si>
  <si>
    <t>5646</t>
  </si>
  <si>
    <t>10764</t>
  </si>
  <si>
    <t>Pengendalian Hama (Pest Control)</t>
  </si>
  <si>
    <t>654</t>
  </si>
  <si>
    <t>3269</t>
  </si>
  <si>
    <t>Penyediaan Jasa dan Perlengkapan Keamanan Kantor</t>
  </si>
  <si>
    <t>13264</t>
  </si>
  <si>
    <t>Pengadaan accu KDO/KDO Khusus</t>
  </si>
  <si>
    <t>653</t>
  </si>
  <si>
    <t>5762</t>
  </si>
  <si>
    <t>Penanganan Kebersihan dengan Pekerja Kontrak Perorangan Badan Air Wilayah Jakarta Pusat</t>
  </si>
  <si>
    <t>5699</t>
  </si>
  <si>
    <t>5700</t>
  </si>
  <si>
    <t>10749</t>
  </si>
  <si>
    <t>Pemeliharaan Kendaraan Bermotor Truck ( ATPM)</t>
  </si>
  <si>
    <t>13263</t>
  </si>
  <si>
    <t>8208</t>
  </si>
  <si>
    <t>Pemeliharaan Sepeda Motor</t>
  </si>
  <si>
    <t>13262</t>
  </si>
  <si>
    <t>Pemeliharaan Alat-Alat Berat Kebersihan</t>
  </si>
  <si>
    <t>652</t>
  </si>
  <si>
    <t>Penyedotan Limbah Septi Tank</t>
  </si>
  <si>
    <t>10747</t>
  </si>
  <si>
    <t>10748</t>
  </si>
  <si>
    <t> Pemeliharaan Kendaraan Dinas Operasional Perkantoran</t>
  </si>
  <si>
    <t>8207</t>
  </si>
  <si>
    <t>8339</t>
  </si>
  <si>
    <t>JAKTIM</t>
  </si>
  <si>
    <t>SUKU DINAS LINGKUNGAN HIDUP KOTA ADMINISTRASI JAKARTA TIMUR</t>
  </si>
  <si>
    <t>3148</t>
  </si>
  <si>
    <t>13261</t>
  </si>
  <si>
    <t>803</t>
  </si>
  <si>
    <t>8393</t>
  </si>
  <si>
    <t>18500</t>
  </si>
  <si>
    <t>15897</t>
  </si>
  <si>
    <t>15995</t>
  </si>
  <si>
    <t>Pemeliharaan Alat-alat Berat Kebersihan</t>
  </si>
  <si>
    <t>10883</t>
  </si>
  <si>
    <t>5707</t>
  </si>
  <si>
    <t>Jasa Pendampingan Pengelolaan Sampah</t>
  </si>
  <si>
    <t>15951</t>
  </si>
  <si>
    <t>Evaluasi Kualitas Udara Perkotaan (EKUP)</t>
  </si>
  <si>
    <t>3329</t>
  </si>
  <si>
    <t>Pemeliharaan Kendaraan Operasional Bermotor Truck (ATPM)</t>
  </si>
  <si>
    <t>13443</t>
  </si>
  <si>
    <t>3141</t>
  </si>
  <si>
    <t>10884</t>
  </si>
  <si>
    <t>Pengawasan Pelaksanan Pengelolaan Lingkungan Hidup</t>
  </si>
  <si>
    <t>13393</t>
  </si>
  <si>
    <t>10763</t>
  </si>
  <si>
    <t>10812</t>
  </si>
  <si>
    <t>Pendampingan Persiapan Pembangunan ITF</t>
  </si>
  <si>
    <t>10873</t>
  </si>
  <si>
    <t>5645</t>
  </si>
  <si>
    <t>10872</t>
  </si>
  <si>
    <t>8206</t>
  </si>
  <si>
    <t>15891</t>
  </si>
  <si>
    <t>Pemeliharaan dan Operasional PLTSa Bantargebang</t>
  </si>
  <si>
    <t>651</t>
  </si>
  <si>
    <t>5647</t>
  </si>
  <si>
    <t>3263</t>
  </si>
  <si>
    <t>BPJS Ketenagakerjaan untuk Pemulung TPST Bantargebang</t>
  </si>
  <si>
    <t>15989</t>
  </si>
  <si>
    <t>Penyusunan Indeks Kualitas Lingkungan Hidup</t>
  </si>
  <si>
    <t>3198</t>
  </si>
  <si>
    <t>8272</t>
  </si>
  <si>
    <t>13394</t>
  </si>
  <si>
    <t>3197</t>
  </si>
  <si>
    <t>15947</t>
  </si>
  <si>
    <t>10813</t>
  </si>
  <si>
    <t>Optimalisasi usia pakai TPST Bantargebang</t>
  </si>
  <si>
    <t>10870</t>
  </si>
  <si>
    <t>15887</t>
  </si>
  <si>
    <t>3261</t>
  </si>
  <si>
    <t>13392</t>
  </si>
  <si>
    <t>15948</t>
  </si>
  <si>
    <t>Pelaporan Implementasi Pengelolaan Lingkungan</t>
  </si>
  <si>
    <t>18378</t>
  </si>
  <si>
    <t>Pengolahan IPAS TPST Bantargebang</t>
  </si>
  <si>
    <t>18324</t>
  </si>
  <si>
    <t>13391</t>
  </si>
  <si>
    <t>18438</t>
  </si>
  <si>
    <t>13278</t>
  </si>
  <si>
    <t>18437</t>
  </si>
  <si>
    <t>Pemberdayaan Masyarakat dalam Pengelolaan Lingkungan</t>
  </si>
  <si>
    <t>8204</t>
  </si>
  <si>
    <t>8203</t>
  </si>
  <si>
    <t>13406</t>
  </si>
  <si>
    <t>3345</t>
  </si>
  <si>
    <t>13390</t>
  </si>
  <si>
    <t>13459</t>
  </si>
  <si>
    <t>Penanganan Kebersihan Dengan Pekerja Kontrak Perorangan</t>
  </si>
  <si>
    <t>10868</t>
  </si>
  <si>
    <t>823</t>
  </si>
  <si>
    <t>Pengelolaan Program Sekolah Adiwiyata</t>
  </si>
  <si>
    <t>10943</t>
  </si>
  <si>
    <t>3346</t>
  </si>
  <si>
    <t>18322</t>
  </si>
  <si>
    <t>Perpanjangan Paket Pulsa GPS Tracker Truk Dinas Lingkungan Hidup</t>
  </si>
  <si>
    <t>18509</t>
  </si>
  <si>
    <t>Jasa Pengolahan Limbah B3 oleh Pihak Ketiga</t>
  </si>
  <si>
    <t>15945</t>
  </si>
  <si>
    <t>Penanganan kebersihan dengan pekerja kontrak perorangan</t>
  </si>
  <si>
    <t>744</t>
  </si>
  <si>
    <t>Pelayanan Toilet Berjalan Untuk Penanganan Event-Event di Provinsi DKI Jakarta</t>
  </si>
  <si>
    <t>10946</t>
  </si>
  <si>
    <t>Perbaikan/Rehabilitasi TPS</t>
  </si>
  <si>
    <t>8399</t>
  </si>
  <si>
    <t>Pelaksanaan program kampung iklim</t>
  </si>
  <si>
    <t>756</t>
  </si>
  <si>
    <t>13409</t>
  </si>
  <si>
    <t>650</t>
  </si>
  <si>
    <t>Pemberdayaan masyarakat dalam pengelolaan lingkungan</t>
  </si>
  <si>
    <t>3259</t>
  </si>
  <si>
    <t>8202</t>
  </si>
  <si>
    <t>Penanganan Pengaduan Pencemaran dan Sengketa Lingkungan</t>
  </si>
  <si>
    <t>10857</t>
  </si>
  <si>
    <t>18384</t>
  </si>
  <si>
    <t>5715</t>
  </si>
  <si>
    <t>3212</t>
  </si>
  <si>
    <t>5657</t>
  </si>
  <si>
    <t>13337</t>
  </si>
  <si>
    <t>8289</t>
  </si>
  <si>
    <t>13338</t>
  </si>
  <si>
    <t>Pemeliharaan Prasarana dan Sarana Gedung Kantor</t>
  </si>
  <si>
    <t>10745</t>
  </si>
  <si>
    <t>13405</t>
  </si>
  <si>
    <t>Pengadaan Tong Sampah Pilah</t>
  </si>
  <si>
    <t>5815</t>
  </si>
  <si>
    <t>Pelaksanaan Peringatan Hari-hari Lingkungan Hidup</t>
  </si>
  <si>
    <t>13407</t>
  </si>
  <si>
    <t>18444</t>
  </si>
  <si>
    <t>Pemeliharaan Alat Berat</t>
  </si>
  <si>
    <t>5839</t>
  </si>
  <si>
    <t>Pengadaan Accu KDO/KDOK</t>
  </si>
  <si>
    <t>3275</t>
  </si>
  <si>
    <t>16012</t>
  </si>
  <si>
    <t>Pengadaan Ban KDO/KDOK</t>
  </si>
  <si>
    <t>13404</t>
  </si>
  <si>
    <t>10858</t>
  </si>
  <si>
    <t>Pengukuran Hasil Pengelolaan Lingkungan</t>
  </si>
  <si>
    <t>8351</t>
  </si>
  <si>
    <t>Pengadaan Accu KDO/KDO Khusus</t>
  </si>
  <si>
    <t>822</t>
  </si>
  <si>
    <t>Penyediaan Jasa TOL</t>
  </si>
  <si>
    <t>16011</t>
  </si>
  <si>
    <t>Penyediaan Jasa Prizinan KDO/KDO Khusus</t>
  </si>
  <si>
    <t>10942</t>
  </si>
  <si>
    <t>3344</t>
  </si>
  <si>
    <t>821</t>
  </si>
  <si>
    <t>Pemeliharaan Alat-alat Berat</t>
  </si>
  <si>
    <t>5838</t>
  </si>
  <si>
    <t>13457</t>
  </si>
  <si>
    <t>Pemeliharaan Kendaraan Dinas Operasional (APTM)</t>
  </si>
  <si>
    <t>5837</t>
  </si>
  <si>
    <t>13324</t>
  </si>
  <si>
    <t>8209</t>
  </si>
  <si>
    <t>18312</t>
  </si>
  <si>
    <t>Penangganan Kebersihan dengan Pekerja Kontrak Perorangan</t>
  </si>
  <si>
    <t>57476</t>
  </si>
  <si>
    <t>Pengadaan alat berat</t>
  </si>
  <si>
    <t>Unit Kerja</t>
  </si>
  <si>
    <t>Nama Program</t>
  </si>
  <si>
    <t>Nama Kegiatan</t>
  </si>
  <si>
    <t>Sub Kegiatan</t>
  </si>
  <si>
    <t>Rincian Sub Kegiatan</t>
  </si>
  <si>
    <t>Anggaran
(Rp.)</t>
  </si>
  <si>
    <t>Anggaran Perubahan
(Rp.)</t>
  </si>
  <si>
    <t>PROGRAM PENGEMBANGAN SISTEM DAN PENGELOLAAN PERSAMPAHAN REGIONAL</t>
  </si>
  <si>
    <t>Pengembangan Sistem dan Pengelolaan Persampahan Regional</t>
  </si>
  <si>
    <t>Pembangunan TPA/TPST/SPA Kewenangan Provinsi</t>
  </si>
  <si>
    <t>Pembangunan TPS Limbah B3 Skala Kota</t>
  </si>
  <si>
    <t>Peningkatan TPS Limbah B3 Skala Kota dan Kecamatan</t>
  </si>
  <si>
    <t>Penyediaan Sarana Dan Prasarana Persampahan</t>
  </si>
  <si>
    <t>Pengadaan Tong Sampah untuk Dinas</t>
  </si>
  <si>
    <t>Pembayaran Hutang Pekerjaan Pengadaan Alat Angkut Kebersihan Kapal Motor</t>
  </si>
  <si>
    <t>Pembayaran Hutang Pekerjaan Pengadaan Kapal Operasional Lingkungan Hidup</t>
  </si>
  <si>
    <t>Pembinaan Teknis dan Pemberdayaan Masyarakat dalam Pengelolaan Infrastruktur Persampahan</t>
  </si>
  <si>
    <t>PROGRAM PENUNJANG URUSAN PEMERINTAHAN DAERAH PROVINSI</t>
  </si>
  <si>
    <t>Administrasi Keuangan Perangkat Daerah</t>
  </si>
  <si>
    <t>Penyediaan Gaji dan Tunjangan ASN</t>
  </si>
  <si>
    <t>Pelaksanaan Penatausahaan dan Pengujian/Verifikasi Keuangan SKPD</t>
  </si>
  <si>
    <t>Administrasi Umum Perangkat Daerah</t>
  </si>
  <si>
    <t>Penyediaan Peralatan dan Perlengkapan Kantor</t>
  </si>
  <si>
    <t>Pengadaan Peralatan Penunjang Bengkel</t>
  </si>
  <si>
    <t xml:space="preserve">Penyediaan Peralatan Rumah Tangga
</t>
  </si>
  <si>
    <t>Penyediaan Bahan/Material</t>
  </si>
  <si>
    <t>Penyediaan BBM KDO/KDO Khusus Dinas</t>
  </si>
  <si>
    <t>Fasilitasi Kunjungan Tamu</t>
  </si>
  <si>
    <t>Pengadaan Barang Milik Daerah Penunjang Urusan Pemerintah Daerah</t>
  </si>
  <si>
    <t>Pengadaan Sarana dan Prasarana Gedung Kantor atau Bangunan Lainnya</t>
  </si>
  <si>
    <t>Pengadaan Sarana dan Prasarana Kerja</t>
  </si>
  <si>
    <t>Penyediaan Jasa Penunjang Urusan Pemerintahan Daerah</t>
  </si>
  <si>
    <t>Penyediaan Jasa Komunikasi, Sumber Daya Air dan Listrik</t>
  </si>
  <si>
    <t>Penyediaan Jasa Peralatan dan Perlengkapan Kantor</t>
  </si>
  <si>
    <t>Penyediaan Aplikasi Online Meeting dan Antivirus</t>
  </si>
  <si>
    <t>Penyediaan Jasa Pelayanan Umum Kantor</t>
  </si>
  <si>
    <t>Penyediaan Jasa Keamanan Kantor</t>
  </si>
  <si>
    <t>Penyediaan Jasa Kebersihan Kantor</t>
  </si>
  <si>
    <t>Pemeliharaan Barang Milik Daerah Penunjang Urusan Pemerintahan Daerah</t>
  </si>
  <si>
    <t>Penyediaan Jasa Pemeliharaan, Biaya Pemeliharaan, Pajak dan Perizinan Kendaraan Dinas Operasional atau Lapangan</t>
  </si>
  <si>
    <t>Pengadaan Ban KDO/KDO Khusus Dinas</t>
  </si>
  <si>
    <t>Penyediaan Alat GPS Tracker Untuk Truk Dinas Lingkungan Hidup</t>
  </si>
  <si>
    <t>Pemeliharaan Alat Angkut Kebersihan (ATPM) Dinas</t>
  </si>
  <si>
    <t>Pengadaan Aki KDO/KDO Khusus Dinas</t>
  </si>
  <si>
    <t>Perpanjangan Paket Sistem GPS Tracker Dinas Lingkungan Hidup Provinsi DKI Jakarta</t>
  </si>
  <si>
    <t>Pemeliharaan Kendaraan Operasional Perkantoran (ATPM) Dinas</t>
  </si>
  <si>
    <t>Pemeliharaan/Rehabilitasi Gedung Kantor dan Bangunan Lainnya</t>
  </si>
  <si>
    <t>Pemeliharaan Gedung Kantor</t>
  </si>
  <si>
    <t>Pemeliharaan/Rehabilitasi Sarana dan Prasarana Pendukung Gedung Kantor atau Bangunan Lainnya</t>
  </si>
  <si>
    <t>Jasa Pengendalian Hama (Pest Control)</t>
  </si>
  <si>
    <t>PROGRAM PERENCANAAN LINGKUNGAN HIDUP</t>
  </si>
  <si>
    <t>Rencana Perlindungan dan Pengelolaan Lingkungan Hidup (RPPLH) Provinsi</t>
  </si>
  <si>
    <t>Penyusunan dan Penetapan RPPLH Provinsi</t>
  </si>
  <si>
    <t>Penyusunan Indeks Kualitas Lingkungan Hidup Provinsi DKI Jakarta</t>
  </si>
  <si>
    <t>Penyusunan Dokumen Informasi Kinerja Pengelolaan Lingkungan Hidup Daerah</t>
  </si>
  <si>
    <t>Kebijakan Pengelolaan Lingkungan Hidup dan Kebersihan</t>
  </si>
  <si>
    <t>Penyusunan Grand Design Pengendalian Pencemaran Udara</t>
  </si>
  <si>
    <t>PROGRAM PENGENDALIAN PENCEMARAN DAN/ATAU KERUSAKAN LINGKUNGAN HIDUP</t>
  </si>
  <si>
    <t>Pencegahan Pencemaran dan/atau Kerusakan Lingkungan Hidup</t>
  </si>
  <si>
    <t>Koordinasi, Sinkronisasi dan Pelaksanaan Pencegahan Pencemaran Lingkungan Hidup Dilaksanakan terhadap Media Tanah, Air, Udara, dan Laut</t>
  </si>
  <si>
    <t>Pelaksanaan Uji Emisi Kendaraan Bermotor</t>
  </si>
  <si>
    <t>Pemantauan Kualitas Udara di Provinsi DKI Jakarta</t>
  </si>
  <si>
    <t>Pemantauan Kualitas Tingkat Kebisingan di Provinsi DKI Jakarta</t>
  </si>
  <si>
    <t>Pencegahan Pencemaran dan/atau Kerusakan Lingkugan Hidup</t>
  </si>
  <si>
    <t>Koordinasi, Sinkronisasi dan Pelaksanaan Pengendalian Emisi Gas Rumah Kaca, Mitigasi dan Adaptasi Perubahan Iklim</t>
  </si>
  <si>
    <t>Pelaksanaan Adaptasi Dalam Rangka Memperkuat Ketahanan Iklim Provinsi DKI Jakarta</t>
  </si>
  <si>
    <t>PROGRAM PENGENDALIAN BAHAN BERBAHAYA DAN BERACUN (B3) DAN LIMBAH BAHAN BERBAHAYA DAN BERACUN (LIMBAH B3)</t>
  </si>
  <si>
    <t>Pengumpulan Limbah B3 Lintas Daerah Kabupaten/Kota dalam 1 (satu) Daerah Provinsi</t>
  </si>
  <si>
    <t xml:space="preserve">Koordinasi dan Sinkronisasi Pengelolaan Limbah B3 dengan Pemerintah Pusat dalam rangka Pengangkutan, Pemanfaatan, Pengolahan, dan/atau Penimbunan
</t>
  </si>
  <si>
    <t>PROGRAM PEMBINAAN DAN PENGAWASAN TERHADAP IZIN LINGKUNGAN DAN IZIN PERLINDUNGAN DAN PENGELOLAAN LINGKUNGAN HIDUP (PPLH)</t>
  </si>
  <si>
    <t>Pembinaan dan Pengawasan Izin Lingkungan dan Izin PPLH yang diterbitkan oleh Pemerintah Daerah Provinsi</t>
  </si>
  <si>
    <t>Fasilitasi Pemenuhan Ketentuan dan Kewajiban Izin Lingkungan dan/atau Izin PPLH</t>
  </si>
  <si>
    <t>Pengembangan Kapasitas Pejabat Pengawas Lingkungan Hidup</t>
  </si>
  <si>
    <t>Peningkatan Kapasitas Pengawas Lingkungan Hidup</t>
  </si>
  <si>
    <t>Pengawasan Usaha dan/atau Kegiatan yang Izin Lingkungan Hidup, Izin PPLH yang diterbitkan oleh Pemerintah Daerah Provinsi</t>
  </si>
  <si>
    <t>Koordinasi dan Sinkronisasi Pengawasan dan Penerapan Sanksi Upaya dan Rencana PPLH</t>
  </si>
  <si>
    <t>Pengawasan dan Penindakan Bagi Pelanggar Kebersihan</t>
  </si>
  <si>
    <t>PROGRAM PENINGKATAN PENDIDIKAN, PELATIHAN DAN PENYULUHAN LINGKUNGAN HIDUP UNTUK MASYARAKAT</t>
  </si>
  <si>
    <t>Penyelenggaraan Pendidikan, Pelatihan, dan Penyuluhan Lingkungan Hidup untuk Lembaga Kemasyarakatan Tingkat Daerah Kabupaten/Kota</t>
  </si>
  <si>
    <t>Pendampingan Gerakan Peduli Lingkungan Hidup</t>
  </si>
  <si>
    <t>Pelaksanaan Program Kampung Iklim (Proklim)</t>
  </si>
  <si>
    <t>PROGRAM PENGHARGAAN LINGKUNGAN HIDUP UNTUK MASYARAKAT</t>
  </si>
  <si>
    <t>Pemberian Penghargaan Lingkungan Hidup Tingkat Daerah Kabupaten/Kota</t>
  </si>
  <si>
    <t>Penilaian Kinerja Masyarakat/Lembaga Masyarakat/Dunia Usaha/Dunia Pendidikan/ Filantropi dalam Perlindungan dan Pengelolaan Lingkungan Hidup</t>
  </si>
  <si>
    <t>Apresiasi Masyarakat Peduli Lingkungan</t>
  </si>
  <si>
    <t>PROGRAM PENANGANAN PENGADUAN LINGKUNGAN HIDUP</t>
  </si>
  <si>
    <t>Penyelesaian Pengaduan Masyarakat di Bidang Perlindungan dan Pengelolaan Lingkungan Hidup (PPLH) Provinsi</t>
  </si>
  <si>
    <t>Pengelolaan Pengaduan Masyarakat terhadap PPLH Provinsi</t>
  </si>
  <si>
    <t>Penanganan Pengaduan Akibat Dugaan Pencemaran dan Perusakan Lingkungan Hidup</t>
  </si>
  <si>
    <t>Koordinasi dan Sinkronisasi Penerapan Sanksi Administrasi, Penyelesaian Sengketa, dan/atau Penyidikan Lingkungan Hidup di Luar Pengadilan atau melalui Pengadilan</t>
  </si>
  <si>
    <t>PROGRAM PENGELOLAAN PERSAMPAHAN</t>
  </si>
  <si>
    <t>Penanganan Sampah di TPA/TPST Regional</t>
  </si>
  <si>
    <t>Penyusunan Rencana, Kebijakan dan Teknis Penanganan Sampah Regional</t>
  </si>
  <si>
    <t>Kajian/ Study Timbulan dan Pengelolaan Sampah B3 Rumah Tangga di wilayah Provinsi DKI Jakarta</t>
  </si>
  <si>
    <t>Pengelolaan Sampah</t>
  </si>
  <si>
    <t>Pengurangan Sampah dengan melakukan Pembatasan, Pendauran Ulang dan Pemanfaatan Kembali</t>
  </si>
  <si>
    <t>Pengendalian Sampah Plastik Sekali Pakai</t>
  </si>
  <si>
    <t>Pengembangan dan Pendampingan Bank Sampah</t>
  </si>
  <si>
    <t>Penanganan Sampah dengan melakukan Pemilahan, Pengumpulan, Pengangkutan, Pengolahan, dan Pemrosesan Akhir Sampah di TPA/TPST/SPA Kabupaten/Kota</t>
  </si>
  <si>
    <t>Pengoperasian Fasilitas Pengelolaan Sampah Ciracas</t>
  </si>
  <si>
    <t>Penyediaan Perlengkapan Petugas Penunjang Kegiatan Kantor/Lapangan Dinas</t>
  </si>
  <si>
    <t>Peningkatan Peran serta Masyarakat dalam Pengelolaan Persampahan</t>
  </si>
  <si>
    <t>Peningkatan Peran Serta Masyarakat dalam Pengelolaan Lingkungan</t>
  </si>
  <si>
    <t>Peningkatan Peran Serta Masyarakat dengan pengembangan Bio Konversi Maggot</t>
  </si>
  <si>
    <t>Pembinaan dan Pengawasan Pengelolaan Sampah yang Diselenggarakan oleh Pihak Swasta</t>
  </si>
  <si>
    <t>Penyusunan dan Pelaksanaan Penilaian Kinerja Pengelolaan Sampah</t>
  </si>
  <si>
    <t>Pengendalian sampah dari kegiatan/dan atau usaha serta kawasan secara mandiri</t>
  </si>
  <si>
    <t>PROGRAM PENGELOLAAN INFORMASI DAN KOMUNIKASI PUBLIK</t>
  </si>
  <si>
    <t>Pengelolaan Informasi dan Komunikasi Publik Pemerintah Daerah Provinsi</t>
  </si>
  <si>
    <t>Pengelolaan Konten dan Perencanaan Media Komunikasi Publik</t>
  </si>
  <si>
    <t>Manajemen Komunikasi dan Pengelolaan Sosial Media</t>
  </si>
  <si>
    <t>Pengelolaan Media Komunikasi Publik</t>
  </si>
  <si>
    <t>Pemeliharaan dan Pengembangan Sistem Teknologi Informasi Lingkungan</t>
  </si>
  <si>
    <t>Peningkatan kapasitas command center dinas</t>
  </si>
  <si>
    <t>Pengadaan Peralatan Pendukung Kehumasan</t>
  </si>
  <si>
    <t>Pelaksanaan Peringatan Hari-Hari Lingkungan Hidup</t>
  </si>
  <si>
    <t>Pameran Lingkungan Hidup</t>
  </si>
  <si>
    <t>Penyelenggaraan Hubungan Masyarakat, Media dan Kemitraan Komunitas</t>
  </si>
  <si>
    <t>Pelibatan dan Kolaborasi Asosiasi/Komunitas/Badan Usaha dalam Kepeduliannya Terhadap Lingkungan Hidup</t>
  </si>
  <si>
    <t>Pengembangan Sistem dan Pengelolaan Persampahan di Daerah Kabupaten/Kota</t>
  </si>
  <si>
    <t>Peningkatan TPA/TPST/SPA/TPS-3R/TPS</t>
  </si>
  <si>
    <t>Optimalisasi TPS 3R Sudin LH Jakarta Pusat</t>
  </si>
  <si>
    <t>Penyediaan Sarana Persampahan</t>
  </si>
  <si>
    <t>Pengadaan Penunjang Penanganan Sampah Suku Dinas Lingkungan HIdup Kota Adm. Jakarta Pusat</t>
  </si>
  <si>
    <t>Penyediaan Jasa Administrasi Keuangan Suku Dinas LH Jakarta Pusat</t>
  </si>
  <si>
    <t>Penyediaan Alat Tulis Kantor Sudin LH Jakarta Pusat</t>
  </si>
  <si>
    <t>Penyediaan barang cetakan dan penggandaan Sudin LH Jakarta Pusat</t>
  </si>
  <si>
    <t>Penyediaan BBM KDO/KDO Khusus Sudin LH Jakarta Pusat,</t>
  </si>
  <si>
    <t>Penyediaan Makanan dan Minuman Sudin LH Jakarta Pusat</t>
  </si>
  <si>
    <t>Penyediaan Jasa Telepon, Air, Listrik dan Internet (TALI) Sudin LH Jakarta Pusat</t>
  </si>
  <si>
    <t>Penyediaan sewa mesin fotokopi Sudin LH Jakarta Pusat</t>
  </si>
  <si>
    <t>Penyediaan Jasa Kebersihan Kantor Sudin LH Jakarta Pusat</t>
  </si>
  <si>
    <t>Penyediaan Jasa Keamanan Kantor Sudin LH Jakarta Pusat</t>
  </si>
  <si>
    <t>Penyediaan Jasa Pemeliharaan, Biaya Pemeliharaan, Pajak, dan Perizinan Kendaraan Dinas Operasional atau Lapangan</t>
  </si>
  <si>
    <t>Pemeliharaan Alat Angkut Kebersihan (ATPM) Sudin LH Jakarta Pusat</t>
  </si>
  <si>
    <t>Pengadaan Aki KDO/KDO Khusus Sudin LH Jakarta Pusat</t>
  </si>
  <si>
    <t>Pengadaan Ban KDO/KDO Khusus Sudin LH Jakarta Pusat</t>
  </si>
  <si>
    <t>Penyediaan Jasa Pemeliharaan, Biaya Pemeliharaan dan Perizinan Alat Besar</t>
  </si>
  <si>
    <t>Pemeliharaan Alat-alat Berat Kebersihan Sudin LH Jakarta Pusat</t>
  </si>
  <si>
    <t>Pemeliharaan Road Sweeper (ATPM) Sudin LH Jakarta Pusat</t>
  </si>
  <si>
    <t>Pemeliharaan/Rehabilitasi Sarana dan Prasarana Gedung Kantor atau Bangunan Lainnya</t>
  </si>
  <si>
    <t>Pemeliharaan Kantor Suku Dinas Lingkungan Hidup Kota Administrasi Jakarta Pusat</t>
  </si>
  <si>
    <t>Pemeliharaan Lift Gedung Kantor Sudin LH Jakarta Pusat</t>
  </si>
  <si>
    <t>Penyediaan Jasa Pengolahan Air Limbah Sudin LH Jakarta Pusat</t>
  </si>
  <si>
    <t>Pencegahan Pencemaran dan/atau Kerusakan Lingkungan Hidup Kabupaten/Kota</t>
  </si>
  <si>
    <t>Koordinasi, Sinkronisasi, dan Pelaksanaan Pencegahan Pencemaran Lingkungan Hidup Dilaksanakan terhadap Media Tanah, Air, Udara, dan Laut</t>
  </si>
  <si>
    <t>Pengukuran Kualitas Udara Pada Hari Bebas Kendaraan Bermotor (HBKB) Sudin Lingkungan Hidup Jakarta Pusat</t>
  </si>
  <si>
    <t>Pembinaan dan Pengawasan Terhadap Usaha dan/atau Kegiatan yang Izin Lingkungan dan Izin PPLH diterbitkan oleh Pemerintah Daerah Kabupaten/Kota</t>
  </si>
  <si>
    <t>Pengawasan Usaha dan/atau Kegiatan yang Izin Lingkungan Hidup, Izin PPLH yang Diterbitkan oleh Pemerintah Daerah Kabupaten/Kota</t>
  </si>
  <si>
    <t>Pengawasan Pelaksanaan Pengelolaan Lingkungan Hidup Sudin Lingkungan Hidup Jakarta Pusat</t>
  </si>
  <si>
    <t>Pengembangan dan Pendampingan Bank Sampah Sudin LH Jakarta Pusat</t>
  </si>
  <si>
    <t>Penanganan Kebersihan dengan Pekerja Kontrak Perorangan Sudin LH Jakarta Pusat</t>
  </si>
  <si>
    <t>Penyediaan Perlengkapan Petugas Penunjang Kegiatan Kantor/Lapangan Sudin LH Jakarta Pusat</t>
  </si>
  <si>
    <t>Penyediaan Jasa Jalan Tol Sudin LH Jakarta Pusat</t>
  </si>
  <si>
    <t>Pemberdayaan Masyarakat dalam Pengelolaan Lingkungan Bersih, Hijau dan Sehat Sudin LH Jakarta Pusat</t>
  </si>
  <si>
    <t>Optimalisasi TPS 3R di wilayah Jakarta Utara</t>
  </si>
  <si>
    <t>Penyediaan Alat Tulis Kantor Suku Dinas Lingkungan Hidup Jakarta Utara</t>
  </si>
  <si>
    <t>Penyediaan Barang Cetakan dan Pengadaan Sudin LH Utara</t>
  </si>
  <si>
    <t>Penyediaan BBM KDO/KDO Khusus Sudin LH Jakarta Utara</t>
  </si>
  <si>
    <t>Penyediaan Jasa Telepon, Air, Listrik dan Internet (TALI) Sudin LH Jakarta Utara</t>
  </si>
  <si>
    <t>Penyediaan Sewa Mesin Fotocopy Sudin LH Jakarta Utara</t>
  </si>
  <si>
    <t>Penyediaan jasa kebersihan kantor Sudin LH Jakarta Utara</t>
  </si>
  <si>
    <t>Penyediaan Jasa Keamanan Kantor Sudin LH Jakarta Utara</t>
  </si>
  <si>
    <t>Pemeliharaan Alat Angkut Kebersihan (ATPM) Sudin LH Jakarta Utara</t>
  </si>
  <si>
    <t>Pengadaan Ban KDO/KDO Khusus Sudin LH Jakarta Utara</t>
  </si>
  <si>
    <t>Pengadaan Aki KDO/KDO Khusus Sudin LH Jakarta Utara</t>
  </si>
  <si>
    <t>Pemeliharaan Sepeda Motor Sudin LH Jakarta Utara</t>
  </si>
  <si>
    <t>Pemeliharaan Gerobak Motor Sudin LH Jakarta Utara</t>
  </si>
  <si>
    <t>Pemeliharaan Road Sweeper (ATPM) Sudin LH Jakarta Utara</t>
  </si>
  <si>
    <t>Pemeliharaan Alat-Alat Berat Kebersihan Sudin LH Jakarta Utara</t>
  </si>
  <si>
    <t>Pemeliharaan Gedung Kantor Sudin LH Jakarta Utara</t>
  </si>
  <si>
    <t>Penyediaan Jasa Pengolahan Air Limbah Sudin LH Jakarta Utara</t>
  </si>
  <si>
    <t>Pengukuran Kualitas Udara Hari Bebas Kendaraan Bermotor (HBKB) Suku Dinas Lingkungan Hidup Kota Administrasi Jakarta Utara</t>
  </si>
  <si>
    <t>Penanganan Kebersihan dengan Pekerja Kontrak Perorangan Sudin LH Jakarta Utara</t>
  </si>
  <si>
    <t>Penyediaan Perlengkapan Petugas Penunjang Kegiatan Kantor/Lapangan</t>
  </si>
  <si>
    <t> Pengelolaan Sampah</t>
  </si>
  <si>
    <t>Penyediaan Jasa Jalan Tol Sudin LH Jakarta Utara</t>
  </si>
  <si>
    <t>Pemeliharaan TPS</t>
  </si>
  <si>
    <t>Pengadaan Penunjang Penanganan Sampah Sudin LH Jakarta Barat</t>
  </si>
  <si>
    <t>Penyediaan Jasa Administrasi Keuangan Suku Dinas LH Jakarta Barat</t>
  </si>
  <si>
    <t>Penyediaan Alat Tulis Kantor Sudin LH Jakarta Barat</t>
  </si>
  <si>
    <t>Penyediaan barang cetakan dan penggandaan Sudin LH Jakarta Barat</t>
  </si>
  <si>
    <t>Penyediaan BBM KDO/KDO Khusus Sudin LH Jakarta Barat</t>
  </si>
  <si>
    <t>Penyediaan Makanan dan Minuman Sudin LH Jakarta Barat</t>
  </si>
  <si>
    <t>Penyediaan Jasa Telepon, Air, Listrik dan Internet (TALI) Sudin LH Jakarta Barat</t>
  </si>
  <si>
    <t>Penyediaan Sewa Mesin Fotocopy Sudin LH Jakarta Barat</t>
  </si>
  <si>
    <t>Pemeliharaan Kendaraan Operasional Perkantoran (ATPM) Sudin LH Jakarta Barat</t>
  </si>
  <si>
    <t>Pengadaan Ban KDO/KDO Khusus Sudin LH Jakarta Barat</t>
  </si>
  <si>
    <t>Pemeliharaan gerobak motor Sudin LH Jakarta Barat</t>
  </si>
  <si>
    <t>Pengadaan Aki KDO/KDO Khusus Sudin LH Jakarta Barat</t>
  </si>
  <si>
    <t>Pemeliharaan sepeda motor Sudin LH Jakarta Barat</t>
  </si>
  <si>
    <t>Pemeliharaan Alat Angkut Kebersihan (ATPM) Sudin LH Jakarta Barat</t>
  </si>
  <si>
    <t>Pemeliharaan Alat-Alat Berat Kebersihan Sudin LH Jakarta Barat</t>
  </si>
  <si>
    <t>Pemeliharaan Gedung Kantor Sudin LH Jakarta Barat</t>
  </si>
  <si>
    <t>Pemeliharaan Peralatan dan Perlengkapan Kerja Sudin LH Jakarta Barat</t>
  </si>
  <si>
    <t>Penyediaan Jasa Pengolahan Air Limbah Sudin LH Jakarta Barat</t>
  </si>
  <si>
    <t>Pengukuran Kualitas Udara Pada Hari Bebas Kendaraan Bermotor (HBKB) Sudis LH Barat</t>
  </si>
  <si>
    <t>Pengembangan dan Pendampingan Bank Sampah Sudin LH Jakarta Barat</t>
  </si>
  <si>
    <t>Penanganan Kebersihan dengan Pekerja Kontrak Perorangan Sudin LH Jakarta Barat</t>
  </si>
  <si>
    <t>Penyediaan Perlengkapan Petugas Penunjang Kegiatan Kantor/Lapangan Sudin LH Jakarta Barat.</t>
  </si>
  <si>
    <t>Penyediaan Jasa Jalan Tol Sudin LH Jakarta Barat</t>
  </si>
  <si>
    <t>Penanganan Kebersihan dengan Pekerja Kontrak Perorangan Sudin LH Jakarta Barat.</t>
  </si>
  <si>
    <t>Penyediaan Perlengkapan Petugas Penunjang Kegiatan Kantor/Lapangan Sudin LH Jakarta Barat</t>
  </si>
  <si>
    <t xml:space="preserve"> PROGRAM PENGEMBANGAN SISTEM DAN PENGELOLAAN PERSAMPAHAN REGIONAL</t>
  </si>
  <si>
    <t>Optimalisasi TPS 3R di Sudin LH Jakarta Selatan</t>
  </si>
  <si>
    <t>Pengadaan Tempat Sampah Pilah Sudin LH Jakarta Selatan</t>
  </si>
  <si>
    <t>Pengadaan Penunjang Penanganan Sampah Sudin LH Jakarta Selatan</t>
  </si>
  <si>
    <t>Pembinaan Teknik Pengelolaan Infrastruktur Persampahan</t>
  </si>
  <si>
    <t>Pengadaan Sarana dan Prasarana Komposting Sudin LH Jakarta Selatan</t>
  </si>
  <si>
    <t>Pengadaan Alat Biopori dan Kelengkapannya Sudin LH Jakarta Selatan</t>
  </si>
  <si>
    <t>Penyediaan Jasa Administrasi Keuangan Sudin LH Jakarta Selatan</t>
  </si>
  <si>
    <t>Penyediaan Alat Tulis Kantor Sudin LH Jakarta Selatan</t>
  </si>
  <si>
    <t>Penyediaan Peralatan Rumah Tangga</t>
  </si>
  <si>
    <t>Penyediaan Peralatan Rumah Rumah Tangga Sudin LH Jakarta Selatan</t>
  </si>
  <si>
    <t>Penyediaan Barang Cetakan dan Penggandaan Sudin LH Jakarta Selatan</t>
  </si>
  <si>
    <t>Penyediaan BBM KDO/KDO Khusus Sudin LH Jakarta Selatan</t>
  </si>
  <si>
    <t>Penyediaan Makanan dan Minuman Sudin LH Jakarta Selatan</t>
  </si>
  <si>
    <t>Penyediaan Jasa Telepon, Air, Listrik dan Internet (TALI) Sudin LH Jakarta Selatan</t>
  </si>
  <si>
    <t>Penyediaan Sewa Mesin Fotocopy Sudin LH Jakarta Selatan</t>
  </si>
  <si>
    <t>Penyediaan Jasa Kebersihan Sudin LH Jakarta Selatan</t>
  </si>
  <si>
    <t>Penyediaan Jasa Keamanan Sudin LH Jakarta Selatan</t>
  </si>
  <si>
    <t>Pengadaan Ban KDO/KDO Khusus Sudin LH Jakarta Selatan</t>
  </si>
  <si>
    <t>Pemeliharaan Alat Angkut Kebersihan (ATPM) Sudin LH Jakarta Selatan</t>
  </si>
  <si>
    <t>Pengadaan Aki KDO/KDOK Sudin LH Jakarta Selatan</t>
  </si>
  <si>
    <t>Pengadaan Sarana dan Prasarana Kerja Sudin LH Jakarta Selatan</t>
  </si>
  <si>
    <t>Pemeliharaan Peralatan dan Perlengkapan Kerja Sudin LH Jakarta Selatan</t>
  </si>
  <si>
    <t>Penyediaan Jasa Pengolahan Air Limbah Sudin LH Jakarta Selatan</t>
  </si>
  <si>
    <t>Pengukuran Kualitas Udara Pada Hari Bebas Kendaraan Bermotor (HBKB) Sudin LH Jakarta Selatan</t>
  </si>
  <si>
    <t>Pengawasan Pelaksanaan Pengelolaan Lingkungan Hidup Sudin LH Jakarta Selatan</t>
  </si>
  <si>
    <t>Pengembangan dan Pendampingan Bank Sampah Sudin LH Jakarta Selatan</t>
  </si>
  <si>
    <t>Penanganan Kebersihan dengan Pekerja Kontrak Perorangan Sudin LH Jakarta Selatan</t>
  </si>
  <si>
    <t>Penyediaan Perlengkapan Petugas Penunjang Kegiatan Kantor/Lapangan Sudin LH Jakarta Selatan</t>
  </si>
  <si>
    <t>Penyediaan Jasa Jalan Tol Sudin LH Jakarta Selatan</t>
  </si>
  <si>
    <t>Optimalisasi TPS 3R di Sudin LH Jakarta Timur</t>
  </si>
  <si>
    <t>Pengadaan Penunjang Penanganan Sampah Sudin LH Jakarta Timur</t>
  </si>
  <si>
    <t>Penyediaan Jasa Administrasi Keuangan Sudin LH Jakarta Timur</t>
  </si>
  <si>
    <t>Penyediaan Alat Tulis Kantor Sudin LH Jakarta Timur</t>
  </si>
  <si>
    <t>Penyediaan Barang Cetakan dan Penggandaan Sudin LH Jakarta Timur</t>
  </si>
  <si>
    <t>Penyediaan BBM KDO/KDO Khusus Sudin LH Jakarta Timur</t>
  </si>
  <si>
    <t>Penyediaan Makanan dan Minuman Sudin LH Jakarta Timur</t>
  </si>
  <si>
    <t>Penyediaan Jasa Telepon, Air, Listrik dan Internet (TALI) Sudin LH Jakarta Timur</t>
  </si>
  <si>
    <t>Penyediaan Sewa Mesin Fotocopy Sudin LH Jakarta Timur</t>
  </si>
  <si>
    <t>Penyediaan jasa kebersihan kantor Sudin LH Jakarta Timur</t>
  </si>
  <si>
    <t>Penyediaan Jasa Keamanan Kantor Sudin LH Jakarta Timur</t>
  </si>
  <si>
    <t>Pengadaan Ban KDO/KDO Khusus Sudin LH Jakarta Timur</t>
  </si>
  <si>
    <t>Pemeliharaan Alat Angkut Kebersihan (ATPM) Sudin LH Jakarta Timur</t>
  </si>
  <si>
    <t>Pengadaan Aki KDO/KDO Khusus Sudin LH Jakarta Timur</t>
  </si>
  <si>
    <t>Pemeliharaan Gerobak Motor Sudin LH Jakarta Timur</t>
  </si>
  <si>
    <t>Pemeliharaan Kendaraan Operasional Perkantoran (ATPM) Sudin LH Jakarta Timur</t>
  </si>
  <si>
    <t>Penyediaan Jasa Perizinan KDO/KDOK Khusus Sudin LH Jakarta Timur</t>
  </si>
  <si>
    <t>Pemeliharaan Alat-alat Berat Kebersihan Sudin LH Jakarta Timur</t>
  </si>
  <si>
    <t>Pemeliharaan Road Sweeper (ATPM) Sudin LH Jakarta Timur</t>
  </si>
  <si>
    <t>Pemeliharaan Peralatan dan Perlengkapan Kerja Sudin LH Jakarta Timur</t>
  </si>
  <si>
    <t xml:space="preserve"> PROGRAM PENGENDALIAN PENCEMARAN DAN/ATAU KERUSAKAN LINGKUNGAN HIDUP</t>
  </si>
  <si>
    <t>Pemantauan Kualitas Lingkungan Udara Hari Bebas Kendaraan Bermotor (HBKB) Sudin LH Jakarta Timur</t>
  </si>
  <si>
    <t>Pengembangan dan Pendampingan Bank Sampah Sudin LH Jakarta Timur</t>
  </si>
  <si>
    <t>Penanganan Kebersihan dengan Pekerja Kontrak Perorangan Sudin LH Jakarta Timur</t>
  </si>
  <si>
    <t>Penyediaan Perlengkapan Petugas Penunjang Kegiatan Kantor/Lapangan Sudin LH Jakarta Timur</t>
  </si>
  <si>
    <t>Penyediaan Jasa Jalan Tol Sudin LH Jakarta Timur</t>
  </si>
  <si>
    <t xml:space="preserve">SUKU DINAS LINGKUNGAN HIDUP KABUPATEN ADMINISTRASI KEPULAUAN SERIBU </t>
  </si>
  <si>
    <t>Pengembangan Sistem Dan Pengelolaan Persampahandi Daerah Kabupaten/Kota</t>
  </si>
  <si>
    <t>Perencanaan Dermaga Kapal Sampah</t>
  </si>
  <si>
    <t>Penyediaan jasa administrasi keuangan Sudin LH Kepulauan Seribu</t>
  </si>
  <si>
    <t>Administrasi Barang Milik Daerah pada Perangkat Daerah</t>
  </si>
  <si>
    <t>Pengamanan Barang Milik Daerah SKPD</t>
  </si>
  <si>
    <t>Pembangunan Pagar Aset Suku Dinas Lingkungan Hidup Kabupaten Administrasi Kepulauan Seribu</t>
  </si>
  <si>
    <t>Penyediaan Alat Tulis Kantor Sudin LH Kepulauan Seribu</t>
  </si>
  <si>
    <t>Penyediaan BBM KDO/KDO Khusus Sudin LH Kepulauan Seribu</t>
  </si>
  <si>
    <t>Penyediaan Makanan dan Minuman Sudin LH Kepulauan Seribu</t>
  </si>
  <si>
    <t>Penyelenggaraan Rapat Koordinasi dan Konsultasi SKPD</t>
  </si>
  <si>
    <t>Penyediaan Tiket Kapal Sudin LH Kepulauan Seribu</t>
  </si>
  <si>
    <t>Pengadaan Gedung Kantor atau Bangunan Lainnya</t>
  </si>
  <si>
    <t>Sewa Rumah Dinas Sudin LH Kepulauan Seribu</t>
  </si>
  <si>
    <t>Penyediaan Jasa Telepon, Air, Listrik dan Internet (TALI) Sudin LH Kepulauan Seribu</t>
  </si>
  <si>
    <t>Penyediaan Sewa Mesin Fotocopy Sudin LH Kepulauan Seribu</t>
  </si>
  <si>
    <t>Perawatan KDO Sudin LH Kepulauan Seribu</t>
  </si>
  <si>
    <t>Penyusunan Kebijakan dan Strategi Daerah Pengelolaan Sampah Kabupaten/Kota</t>
  </si>
  <si>
    <t>Perencanaan Pembangunan Fasilitas Pengelolaan Sampah Suku Dinas Lingkungan Hidup Kepulauan Seribu</t>
  </si>
  <si>
    <t>Pendampingan dan Peningkatan Kapasitas Bank Sampah Sudin LH Kepulauan Seribu</t>
  </si>
  <si>
    <t>Penanganan Kebersihan dengan Pekerja Kontrak Perorangan Suku Dinas Lingkungan Hidup Kepulauan Seribu</t>
  </si>
  <si>
    <t>Penyediaan Perlengkapan Petugas Penunjang Kegiatan Kantor/Lapangan Sudin LH Kepulauan Seribu</t>
  </si>
  <si>
    <t>Penyediaan Jasa Jalan Tol Sudin LH Kepulauan Seribu</t>
  </si>
  <si>
    <t>Penyediaan Sarana dan Prasarana Pengelolaan Persampahan di TPA/TPST/SPA Kabupaten/Kota</t>
  </si>
  <si>
    <t>Penyediaan Sarana dan Prasarana Penunjang Penanganan Sampah</t>
  </si>
  <si>
    <t>Penyediaan jasa administrasi keuangan (UPT LLHD)</t>
  </si>
  <si>
    <t>Penyediaan alat tulis kantor (UPT LLHD)</t>
  </si>
  <si>
    <t>Penyediaan Bahan Logistik Kantor</t>
  </si>
  <si>
    <t>Penyediaan barang cetakan dan penggandaan (UPT LLHD)</t>
  </si>
  <si>
    <t>Penyediaan BBM KDO/KDO Khusus UPT LLHD</t>
  </si>
  <si>
    <t>Penyediaan Jasa Telepon, Air, Listrik dan Internet (TALI) di UPT LLHD</t>
  </si>
  <si>
    <t>Penyediaan Sewa Mesin Fotocopy UPT LLHD</t>
  </si>
  <si>
    <t>Penyediaan Jasa Kebersihan Kantor UPT LLHD</t>
  </si>
  <si>
    <t>Penyediaan Jasa Keamanan Kantor UPT LLHD</t>
  </si>
  <si>
    <t>Perlengkapan PJLP Kebersihan UPT LLHD</t>
  </si>
  <si>
    <t>Perlengkapan PJLP Keamanan UPT LLHD</t>
  </si>
  <si>
    <t>Penyediaan jasa perizinan KDO/KDO khusus UPT LLHD</t>
  </si>
  <si>
    <t>Pemeliharaan KDO UPT LLHD</t>
  </si>
  <si>
    <t>Pemeliharaan Peralatan dan Mesin Lainnya</t>
  </si>
  <si>
    <t>Pemeliharaan Genset (UPT LLHD)</t>
  </si>
  <si>
    <t>Pemeliharaan Alat Pendingin Ruangan (AC) di UPT LLHD</t>
  </si>
  <si>
    <t>Pemeliharaan peralatan dan perlengkapan kerja (UPT LLHD)</t>
  </si>
  <si>
    <t>Pengelolaan Laboratorium Lingkungan Hidup Provinsi</t>
  </si>
  <si>
    <t>Pemeliharaan dan Kalibrasi Peralatan Laboratorium</t>
  </si>
  <si>
    <t>Penyediaan Jasa Penunjang Laboratorium UPT LLHD</t>
  </si>
  <si>
    <t>Pengadaan Peralatan Laboratorium</t>
  </si>
  <si>
    <t>Koordinasi dan Sinkronisasi Pengelolaan Limbah B3 dengan Pemerintah Pusat dalam rangka Pengangkutan, Pemanfaatan, Pengolahan, dan/atau Penimbunan</t>
  </si>
  <si>
    <t>PROGRAM PENGELOLAAN KOTA ADMINISTRASI</t>
  </si>
  <si>
    <t>Peningkatan dan Pengelolaan Kantor Kota Administrasi</t>
  </si>
  <si>
    <t>Pengisian Alat Pemadam Api Ringan (APAR)</t>
  </si>
  <si>
    <t>Pengadaan dan Pengisian Alat Pemadam Api Ringan (APAR)</t>
  </si>
  <si>
    <t>Peningkatan Penyelenggaraan Kota Administrasi</t>
  </si>
  <si>
    <t>Sub.Keg.Penyusunan dan Evaluasi Standar Operasional dan Prosedur Kota Administrasi</t>
  </si>
  <si>
    <t>Pengelolaan Penerapan Sistem Manajemen Mutu Laboratorium Pengujian Terakreditasi</t>
  </si>
  <si>
    <t>Penyusunan Rencana, Kebijakan, Strategi, dan Teknis Sistem Pengelolaan Persampahan TPA/TPST/SPA/TPS-3R/TPS Kewenangan Kabupaten/Kota</t>
  </si>
  <si>
    <t>Optimalisasi Jakarta Recycle Centre (JRC)</t>
  </si>
  <si>
    <t>Penyediaan Jasa Telepon, Air, Listrik dan Internet (TALI) di UPST</t>
  </si>
  <si>
    <t>Pembayaran Hutang Pekerjaan Perencanaan dan Rehab Total Gedung TPST Bantargebang</t>
  </si>
  <si>
    <t>Pelaporan Implementasi Pengelolaan Lingkungan TPST Bantargebang</t>
  </si>
  <si>
    <t>Penyusunan AMDAL dan perizinan pembangunan RDF Plant</t>
  </si>
  <si>
    <t>Penyusunan AMDAL dan perizinan pembangunan Landfill Mining</t>
  </si>
  <si>
    <t>Kajian Pemanfaatan Hasil Pengolahan Sampah TPST Bantargebang</t>
  </si>
  <si>
    <t>Pengoperasian dan Pemeliharaan TPA/TPST Regional</t>
  </si>
  <si>
    <t>Pemeliharaan Sarana dan Prasarana TPST Bantargebang</t>
  </si>
  <si>
    <t>Pengadaan Peralatan dan Perlengkapan Kerja TPST Bantargebang</t>
  </si>
  <si>
    <t>Pemeliharaan Mesin Landfill Mining</t>
  </si>
  <si>
    <t>Pemeliharaan jembatan di TPST Bantargebang</t>
  </si>
  <si>
    <t>Pengolahan air sampah/lindi TPST Bantargebang</t>
  </si>
  <si>
    <t>Pengelolaan Fasilitas Jembatan Timbang</t>
  </si>
  <si>
    <t>Operasional PLTSa</t>
  </si>
  <si>
    <t>Pemeliharaan Jalan Operasional TPST Bantargebang</t>
  </si>
  <si>
    <t>Pemeliharaan Alat Berat Landfill Mining</t>
  </si>
  <si>
    <t>Pengadaan Truk Operasional TPST Bantargebang</t>
  </si>
  <si>
    <t>Penyediaan Sarana dan Prasarana Penanganan Sampah di TPA/TPST Regional</t>
  </si>
  <si>
    <t>Pengadaan tanah</t>
  </si>
  <si>
    <t>Penyediaan Perlengkapan Petugas Penunjang Kegiatan Kantor/Lapangan UPST</t>
  </si>
  <si>
    <t>Pembangunan Fasilitas Pengolahan Sampah RDF Plant</t>
  </si>
  <si>
    <t>Pembangunan Fasilitas Pengolahan Sampah Landfill Mining</t>
  </si>
  <si>
    <t>Manajemen Proyek Fasilitas Pengolahan Sampah TPST Bantargebang</t>
  </si>
  <si>
    <t>PROGRAM PENGELOLAAN SUMBER DAYA AIR (SDA)</t>
  </si>
  <si>
    <t>Pengelolaan SDA dan Bangunan Pengaman Pantai pada Wilayah Sungai Lintas Daerah Kabupaten/Kota</t>
  </si>
  <si>
    <t>Operasi dan Pemeliharaan Kanal Banjir</t>
  </si>
  <si>
    <t>Pemeliharaan Mesin Potong Rumput</t>
  </si>
  <si>
    <t>Fasilitasi Kerja Sama Persampahan Lintas Kabupaten/Kota</t>
  </si>
  <si>
    <t>Pembangunan saringan sampah di perbatasan</t>
  </si>
  <si>
    <t>Manajemen Konstruksi Kegiatan Pembangunan saringan sampah di perbatasan</t>
  </si>
  <si>
    <t>Penyediaan Alat Tulis Kantor UPK Badan Air</t>
  </si>
  <si>
    <t>Penyediaan barang cetakan dan penggandaan UPK Badan Air</t>
  </si>
  <si>
    <t>Penyediaan BBM KDO/KDO Khusus UPK Badan Air</t>
  </si>
  <si>
    <t>Penyediaan Makanan dan Minuman UPK Badan Air</t>
  </si>
  <si>
    <t>Pengadaan Peralatan dan Mesin Lainnya</t>
  </si>
  <si>
    <t>Pengadaan Peralatan Pendukung untuk Menunjang Pelaksanaan Kerja Petugas UPK Badan Air</t>
  </si>
  <si>
    <t>Penyediaan Jasa Telepon, Air, Listrik dan Internet (TALI) UPK Badan Air</t>
  </si>
  <si>
    <t>Penyediaan Sewa Mesin Fotocopy UPK Badan Air</t>
  </si>
  <si>
    <t>Penyediaan Jasa Keamanan UPK Badan Air</t>
  </si>
  <si>
    <t>Asuransi Kendaraan UPK Badan Air</t>
  </si>
  <si>
    <t>Pemeliharaan ATPM Alat Angkut Kebersihan Air</t>
  </si>
  <si>
    <t>Pemeliharaan Alat Berat UPK Badan Air</t>
  </si>
  <si>
    <t>Pemeliharaan Genset</t>
  </si>
  <si>
    <t>Pemeliharaan Peralatan dan Perlengkapan Kantor UPK Badan Air</t>
  </si>
  <si>
    <t>Penyediaan Jasa Tol UPK Badan Air</t>
  </si>
  <si>
    <t>Penyediaan Perlengkapan Petugas Penunjang Kegiatan Kantor/Lapangan UPK Badan Air</t>
  </si>
  <si>
    <t>No</t>
  </si>
  <si>
    <t>Kode Unit</t>
  </si>
  <si>
    <t>PD/UKPD</t>
  </si>
  <si>
    <t>Penjabaran Aktivitas Sub Kegiatan (PASK)</t>
  </si>
  <si>
    <t>Anggaran PASK</t>
  </si>
  <si>
    <t>DESKRIPSI KEGIATAN</t>
  </si>
  <si>
    <t>KOMPONEN PENGADAAN</t>
  </si>
  <si>
    <t>OUTPUT</t>
  </si>
  <si>
    <t>Bidang</t>
  </si>
  <si>
    <t>Usulan surat</t>
  </si>
  <si>
    <t>Keterangan Hasil Pembahasan</t>
  </si>
  <si>
    <t>20502000</t>
  </si>
  <si>
    <t>Pengadaan Kendaraan Alat Angkut Sampah</t>
  </si>
  <si>
    <t>1. Pengadaan kendaraan lintas 23 unit
2. Pengadaan Compactor Kecil 7 unit
3. Pengadaan Compactor Besar 7 Unit
4. Pengadaan Road Sweeper Besar 5 Unit
5. Pengadaan Road Sweeper Kecil  5 Unit
6. Pengadaan Sarana Penunjang (tinta Printer, Printer 7 unit, Laptop 4 unit)
6. Tong Sampah 28 Unit</t>
  </si>
  <si>
    <t>Terlaksanaya Pengadaan Mobil Lintas 51 Unit</t>
  </si>
  <si>
    <t>Prasar</t>
  </si>
  <si>
    <t>usulan ke-1</t>
  </si>
  <si>
    <t>Pengadaan Toilet Portable</t>
  </si>
  <si>
    <t xml:space="preserve">Potensi Pengurangan Karena belum di lelang </t>
  </si>
  <si>
    <t>Pengadaan Lahan</t>
  </si>
  <si>
    <t>Penyusunan Dokumen Informasi Lingkungan Hidup</t>
  </si>
  <si>
    <t>TLK</t>
  </si>
  <si>
    <t>Penyusunan Kebijakan dan Peraturan Pengelolaan Lingkungan Hidup</t>
  </si>
  <si>
    <t>1. Penyusunan Rancangan Peraturan Daerah dan Naskah Akademis Rencana Perlindungan dan Pengelolaan Lingkungan Hidup Rp. 883,300,000
2. Penyusunan Rencana Aksi Daerah Pengurangan dan Penghapusan Merkuri Rp. 446,600,000
3. Monitoring dan Evaluasi Kajian Lingkungan Hidup Strategis Rp. 90,900,000
4. Kajian Kebijakan Pengelolaan Lingkungan Hidup (Penyusunan Pergub Rencana Aksi Pengendalian Pencemaran Udara) Rp. 90,900,000
5. Kajian Lingkungan Hidup Strategis Rancangan Peraturan Daerah Integrasi Rencana Tata Ruang Wilayah Provinsi dengan Rencana Zonasi Wilayah Pulau-pulau kecil dan Pesisir (usul penambahan) Rp. 1,424,100,000</t>
  </si>
  <si>
    <t>Jumlah dokumen kebijakan dan peraturan terkait pengelolaan lingkungan hidup yang diselesaikan tepat waktu: 4 dokumen</t>
  </si>
  <si>
    <t xml:space="preserve">usulan ke-1 </t>
  </si>
  <si>
    <t>Pemantauan Kualitas Lingkungan Air di Provinsi DKI Jakarta</t>
  </si>
  <si>
    <t>PDL</t>
  </si>
  <si>
    <t>Pemantauan Kualitas Udara dan Tingkat Kebisingan di Provinsi DKI Jakarta</t>
  </si>
  <si>
    <t>Pelaksanaan Uji Emisi di Provinsi DKI Jakarta</t>
  </si>
  <si>
    <t>Pengadaan Alat Uji Emisi Kendaraan Bermotor dan Sarana Pendukung</t>
  </si>
  <si>
    <t>Pengadaan Alat Uji Emisi Kendaraan Bermotor dan Sarana Pendukung 5 bensin dan 2 diesel</t>
  </si>
  <si>
    <t>Alat Uji Emisi Gas Buang Bensin (Gas Analyzer) - Alat Uji Emisi Gas Buang Diesel (Smoke Tester) - Kertas Thermal - Tenda Promosi Kerucut - Laptop - Printer - Kalibrasi Alat Diesel Smoke Meter - Kalibrasi Uji Gas Buang Bensin (Gas Analyser)</t>
  </si>
  <si>
    <t>Jumlah Tersedianya alat uji emisi kendaraan bermotor dan sarana pendukung 7 set</t>
  </si>
  <si>
    <t>Pengadaan Prasarana Sarana Pemantauan dan Pemulihan Kualitas Lingkungan</t>
  </si>
  <si>
    <t>Peningkatan Kapasitas Dalam Rangka Implementasi Pengendalian Dampak Bencana Iklim di Kawasan Southeast Asia dan Kota-kota di Indonesia</t>
  </si>
  <si>
    <t>Kajian dampak perubahan iklim terhadap lingkungan, sosial, ekonomi dan kesehatan di Provinsi DKI Jakarta</t>
  </si>
  <si>
    <t>Peningkatan TPS Limbah B3 Skala Kota dan Sarana Penunjangnya</t>
  </si>
  <si>
    <t>Peningkatan TPS Limbah B3 Skala Kecamatan dan Sarana Penunjangnya</t>
  </si>
  <si>
    <t>PK</t>
  </si>
  <si>
    <t>Pembinaan dan Pengawasan Pengelolaan Limbah B3 dari Fasyankes Tk. Dasar, USK dan Rumah Tangga</t>
  </si>
  <si>
    <t>Kajian Pengelolaan Limbah B3 dari Fasyankes TK. Dasar, USK dan Rumah Tangga/Rumah Sakit</t>
  </si>
  <si>
    <t>Peningkatan kapasitas pengawas lingkungan dilakukan dengan pembinaan dan pelatihan terkait peraturan perundangan dalam pengelolaan lingkungan</t>
  </si>
  <si>
    <t>Sertifikat 300 Lembar
Spanduk 3 Pcs
Nara Sumber 15 Orang
Narasumber Profesional 35 Orang</t>
  </si>
  <si>
    <t>Jumlah petugas pengawas lingkungan hidup yang meningkat kapasitasnya 130 peserta</t>
  </si>
  <si>
    <t>PPH</t>
  </si>
  <si>
    <t>Usulan ke-2</t>
  </si>
  <si>
    <t>Penegakan Hukum LIngkungan</t>
  </si>
  <si>
    <t>Program peningkatan peringkat kinerja perusahaan bagi kegiatan usaha sesuai PermenLH 3 tahun 2014 terhadap 70 kegiatan usaha skala nasional</t>
  </si>
  <si>
    <t>Sertifikat 300 Lembar
Spanduk 2 Pcs
Nara Sumber 55 Orang/Jam
Narasumber Profesional 25 Orang/Kegiatan</t>
  </si>
  <si>
    <t>Jumlah kegiatan usaha yang mendapat program peringkat perusahaan (Proper Nasional) 70 Kegiatan / usaha</t>
  </si>
  <si>
    <t>Jasa Konsultasi Penelitian Survey Jumlah kegiatan/usaha skala Amdal RKL-RPL, UKL-UPL dan SPPL Tingkat Provinsi DKI Jakarta dan 6 wilayah kabupaten/kota adminstrasi</t>
  </si>
  <si>
    <t>Penyelenggaraan Pendidikan, Pelatihan, dan Penyuluhan Lingkungan Hidup untuk Lembaga Kemasyarakatan Tingkat Daerah Provinsi</t>
  </si>
  <si>
    <t>PSM</t>
  </si>
  <si>
    <t>Penyelengaraan Penyuluhan dan Kampanye Lingkungan Hidup Tingkat Daerah Provinsi</t>
  </si>
  <si>
    <t>Peringatan Hari-Hari Lingkungan Hidup</t>
  </si>
  <si>
    <t>Pelaksanaan peringatan Hari-Hari Lingkungan Hidup: Hari Peduli Sampah Nasional (HPSN)  21 Februari dan hari Lingkungan Hidup 5 Juni</t>
  </si>
  <si>
    <t>Sewa Meja Vip, Sewa Kursi Vip/ Betawi, Sewa Kursi Futura, Sewa Sound System, Sewa Tenda Biasa, Sewa Panggung Di Lapangan, Sewa Organ Tunggal Profesional
Backdrop, Dokumentasi, Makan bagi peserta / penyelenggara / pengajar, Narasumber Profesional, Honorarium Koordinator Acara, Honorarium Asisten Koordinator Acara, MC/Pembawa Acara Pemula, Bambu Tiang Umbul-Umbul, Umbul-Umbul, Spanduk, Makan bagi peserta / penyelenggara / pengajar</t>
  </si>
  <si>
    <t>Jumlah Pelaksanaan Peringatan Hari-Hari Lingkungan Hidup 2 Kegiatan</t>
  </si>
  <si>
    <t>Kampanye Jakarta Sadar Sampah</t>
  </si>
  <si>
    <t xml:space="preserve">Pelaksanaan Sosialisasi dan pembinaan/pendampingan Program Kampung Iklim
</t>
  </si>
  <si>
    <t>Sewa Alat Pengambil Debu (High Volume), Analisa Udara Ambien, Emisi Sumber, Tidak Bergerak, Analisa Kebauan, Analisa Kebauan, Narasumber Profesional</t>
  </si>
  <si>
    <t>Persentase penanganan pengaduan masyarakat 100 %</t>
  </si>
  <si>
    <t>Penyusunan Kebijakan dan Peraturan Pengelolaan Kebersihan</t>
  </si>
  <si>
    <t>- Penyusunan Kajian Skema Pembiayaan Pengelolaan Sampah (Permendagri) Nomor 7 Tahun 2021. Tata Cara Perhitungan Tarif Retribusi dalam Penyelenggaraan Penanganan Sampah) Rp. 419,741,300
 - Penyusunan Kebijakan Pengelolaan Sampah (kajian landfill baru sebagai pengganti TPST Bantar Gebang sesuai dengan pergub 96/2020) Rp. 300,620,650
 - Studi Komposisi dan Karakteristik Sampah DKI Jakarta (usul penambahan) Rp. 3,500,000,000</t>
  </si>
  <si>
    <t>Laporan Akhir - Tenaga Ahli Muda  - Surveyor</t>
  </si>
  <si>
    <t>Jumlah dokumen kebijakan dan peraturan terkait pengelolaan kebersihan yang diselesaikan tepat waktu: 2 dokumen</t>
  </si>
  <si>
    <t>Pembayaran gaji dan tunjangan ASN</t>
  </si>
  <si>
    <t>Gaji dan Tunjangan ASN</t>
  </si>
  <si>
    <t>Persentase pemenuhan gaji dan tunjangan ASN 100 %</t>
  </si>
  <si>
    <t>Keuangan</t>
  </si>
  <si>
    <t>Umum</t>
  </si>
  <si>
    <t>Sertifikasi Aset Tanah Milik Pemerintah Provinsi DKI Jakarta</t>
  </si>
  <si>
    <t xml:space="preserve"> Sesuai Insekda Nomor 84 Tahun 2021 Inventarisasi Pengadaan Tanah dan Bidang Tanah Yang Belum Bersertifikat Serta Pelaporan Sertifikat Tanah, amanahnya setiap SKPD/UKPD harus melakukan pengamanan fisik, administrasi dan hukum atas setiap aset tanah. maka sebagai pengamanan hukumnya perlu diusulkan anggaran untuk pensertifikatan tanah. Aset tanah di Ciangir belum bersertifikat (baru SPH saja) sehingga perlu dilakukan pensertifikatan tanah.</t>
  </si>
  <si>
    <t>Legalisir, Honor Petugas Ukur, Honor Pembantu Petugas Ukur, Uang Transportasi, Uang Konsumsi, Computer Operator (Typist), Tenaga Ahli Pratama Golongan I-C, Tenaga Ahli Muda Golongan II-B, Tenaga Ahli Madya Golongan III-A, Patok Batas, Biaya PNBP ( Penerimaan Negara Bukan Pajak )</t>
  </si>
  <si>
    <t>Nilai Kepuasan Pengamanan Barang Milik Daerah SKPD 3 Poin</t>
  </si>
  <si>
    <t>Usulan ke-3</t>
  </si>
  <si>
    <t>Pengadaan Peralatan dan Perlengkapan Kerja Kantor</t>
  </si>
  <si>
    <t>Peningkatan Kapasitas Command Center Dinas</t>
  </si>
  <si>
    <t xml:space="preserve">Penyediaan BBM KDO, KDOK untuk 160 unit kendaraan : 
Triuk Besar 4
Truk Kecil 1
Bus Toilet 33
Tanki Kecil 21
Tanki Besar 2
Bus Reguler 4
Ford Ranger 8
Triton 29
Phanter 7
Forklift 1
Terios 2
Sepeda Motor	48
</t>
  </si>
  <si>
    <t>Solar non subsidi 47220 liter        
Bio Solar 200880 liter
Pertamax 9600 liter</t>
  </si>
  <si>
    <t>Jumlah Unit KDO/KDO Khusus yang terpenuhi kebutuhan BBMnya 160 Unit</t>
  </si>
  <si>
    <t>Usulan ke-1</t>
  </si>
  <si>
    <t>hitung pemakaian bbm (cutoff bulan juli) setelahnya pemakaian brp dan di hitung sesuai harga bbm baru</t>
  </si>
  <si>
    <t>Pengadaan CCTV dan Kelengkapannya</t>
  </si>
  <si>
    <t>Kebutuhan Jasa Telepon, Air, Listrik dan Internet (TALI) untuk mendukung kegiatan kerja pada kantor Dinas Lingkungan Hidup.</t>
  </si>
  <si>
    <t>Sambungan Lokal Lebih Dari 20 Km
Tagihan Air Kelompok V/ Khusus Pemakaian 0 - 10 m3
Pemakaian Pra Bayar Tegangan Rendah Kantor Pemerintah Kecil Dan Sedang
Biaya Sewa Internet Dedicated Link Fiber Optic (FO)
Jasa pekerjaan instalasi (untuk penyambungan daya listrik tegangan menengah)</t>
  </si>
  <si>
    <t>Nilai Kepuasan Pelayanan Kantor Terhadap Penyediaan Jasa Telepon, Air, Listrik dan Internet (TALI) 3 Poin</t>
  </si>
  <si>
    <t>Penyediaan Perlengkapan Keamanan Kantor</t>
  </si>
  <si>
    <t>Pembayaran PKB KDOK Sampah untuk 159 unit kendaraan Dinas, terdiri dari dump truk 16 unit, KDO 44 unit, arm roll kecil 1 unit, bus toilet 33 unit, bus penumpang 2 unit, sepeda motor 46 unit, tamgki air 12 unit, mini bus 2 unit, derek 3 unit</t>
  </si>
  <si>
    <t>Pajak Kendaraan Bermotor Arm Roll Kecil
Pajak Kendaraan Bermotor Bus Toilet 
Pajak Kendaraan Bermotor Bus Penumpang
Pajak Kendaraan Bermotor Derek Besar
Pajak Kendaraan Bermotor Double Cabin Triton
Pajak Kendaraan Bermotor Dump Truck 
Pajak Kendaraan Bermotor Isuzu Pickup
Pajak Kendaraan Bermotor Sepeda Motor Yamaha Byson
Pajak Kendaraan Bermotor Tanki Air 
Pajak Kendaraan Bermotor Sepeda Motor Kawasaki
Pajak Kendaraan Bermotor Minibus
Pajak Kendaraan Bermotor Mobil Double Cabin PickUp</t>
  </si>
  <si>
    <t>Jumlah Unit KDO/KDO Khusus yang terbayar Pajak Kendaraan Bermotornya 172 Unit</t>
  </si>
  <si>
    <t>Pemeliharaan Alat Angkut Kebersihan KDO/KDOK</t>
  </si>
  <si>
    <t>Perencanaan Rehab Gedung Kantor</t>
  </si>
  <si>
    <t>Pemeliharaan Sarana dan Prasarana Gedung Kantor</t>
  </si>
  <si>
    <t>Pemeliharaan Peralatan dan Perlengkapan Kerja Kantor</t>
  </si>
  <si>
    <t>Peningkatan TPS Menjadi TPS 3R</t>
  </si>
  <si>
    <t>Pembangunan FPSA 15 lokasi 
 - Konsultan perencanaan dan pengawas Rp. 3,683,999,600 (rata-rata @ Rp. 245,599,973)
 - Konstruksi dan pengadaan Rp. 267,088,300,852 (rata-rata @ Rp. 18,405,886,723)
 - Narasumber/pendamping Rp. 206,250,000 (rata-rata @ Rp. 13,750,000.00)</t>
  </si>
  <si>
    <t>1 Unit Pembangunan TPS 3R LUASAN 1000 M2</t>
  </si>
  <si>
    <t>Persentase TPS yang ditingkatkan menjadi FPSA 80 Persen</t>
  </si>
  <si>
    <t>Perencanaan Pengelolaan Bulky Waste</t>
  </si>
  <si>
    <t>Usulan ke-2 dan revisi surat ke-3</t>
  </si>
  <si>
    <t>kurangi jadi hanya 2 lokasi</t>
  </si>
  <si>
    <t>Peningkatan Peran Serta Masyarakat dengan Pengembangan Bio Konversi Maggot (BSF)</t>
  </si>
  <si>
    <t>melakukan pemantauan dan evaluasi pengelolaan sampah di tingkat provinsi maupun tingkat kota dan kabupaten untuk mendorong tercapainya target pengurangan dan penanganan sampah yang ditetapkan dalam Jakstrada (Pergub 108/2019)</t>
  </si>
  <si>
    <t>Belanja Jasa Tenaga Ahli/Narasumber, Belanja Jasa Tenaga Operator Komputer</t>
  </si>
  <si>
    <t>Jumlah Dokumen Pelaksanaan Pemantauan Kinerja Pengelolaan Sampah di 6 Wilayah Kota dan Kabupaten Administrasi 1 Dokumen</t>
  </si>
  <si>
    <t>- pembinaan, pendampingan pelaksanaan pengelolaan sampah pada kegiatan usaha dan kawasan secara mandiri sebagai upaya untuk peningkatan peran serta kegiatan usaha dalam rangka pengurangan sampah di sumber
- penyusunan pedoman pengelolaan sampah pada kegiatan usaha dan kawasan
- melakukan analisis pengendalian dan penanganan sampah sisa makanan pada kegiatan usaha</t>
  </si>
  <si>
    <t>Belanja Jasa Tenaga Ahli/Narasumber, Roll banner, spanduk, sarung tangan, masker medis</t>
  </si>
  <si>
    <t>Jumlah kegiatan usaha yang melakukan pengelolaan sampah secara mandiri 350 Kegiatan/Usaha</t>
  </si>
  <si>
    <t xml:space="preserve">Pelaksanaan sosialisasi, edukasi dan pembinaan/pendampingan  bagi masyarakat dalam pengelolaan lingkungan
</t>
  </si>
  <si>
    <t>Akun Rapat Daring
Narasumber Profesional</t>
  </si>
  <si>
    <t>Jumlah RW yang dilakukan pembinaan pengelolaan sampah lingkup rukun warga 55 RW</t>
  </si>
  <si>
    <t>20502101</t>
  </si>
  <si>
    <t>Pengadaan peralatan penunjang penanganan sampah seperti jaring, terpal, kontainer, tong sampah pilah</t>
  </si>
  <si>
    <t>Tong Sampah Pilah Tiga : 50  Set
Terpal Sampah Besar :160 Buah
Terpal Sampah Kecil :178 Buah
Jaring Truk Sampah :338 Buah</t>
  </si>
  <si>
    <t>Jumlah Sarana Penunjang Penanganan Sampah yang Tersedia 5 Jenis</t>
  </si>
  <si>
    <t>Pengukuran Kualitas Udara di lokasi Hari Bebas Kendaraan Bermotor (HBKB)</t>
  </si>
  <si>
    <t>Pelaksanaan Evaluasi Kualitas Udara Perkotaan (EKUP)</t>
  </si>
  <si>
    <t>Pengawasan dan Pembinaan Terhadap Tempat Uji Emisi Gas Buang Kendaraan Bermotor</t>
  </si>
  <si>
    <t>Jasa Pengolahan Limbah B3 oleh Pihak ketiga</t>
  </si>
  <si>
    <t xml:space="preserve">Biaya pengolahan limbah B3 oleh pihak ketiga </t>
  </si>
  <si>
    <t>Masker karet-Sarung Tangan-Pengolahan Limbah B3-Masker Particulate Respirator-Pemusnahan Limbah Padat-Kacamata Safety</t>
  </si>
  <si>
    <t>Jumlah kecamatan yang mendapat pelayanan penanganan limbah B3 8 Kecamatan</t>
  </si>
  <si>
    <t xml:space="preserve">Penyediaan BBM KDO, KDOK, alat berat, Sepeda Motor, Gerobak Motor, dan Peralatan Kerja Lainnya (utk 437 unit) :
Typer Besar 80
Typer Kecil 74
Anorganik 15
Armroll Besar 23
Armroll Kecil 37
Compactor Besar 40
Compactor Kecil 15
Mini Bus / Tangki Air 1
Street Sweeper Besar 18
Street Sweeper Kecil 3
Derek 2
Wheel Loader Besar 3
Wheel Loader Kecil 6
Panther Pick Up 18
Triton Pick Up 2
Ford Ranger  12
Genset 1
Sedan Altis 1
Terrios 1
Kijang Pick Up 3
Gerobak Motor 36
Sepeda Motor  46
</t>
  </si>
  <si>
    <t>Bio Solar : 2312400 Liter
Solar non subsidi : 294732 Liter
Ron 92 : 50040 Liter</t>
  </si>
  <si>
    <t>Jumlah unit BBM KDO/KDO Khusus/ Alat-alat Berat dan Peralatan kerja yang terpenuhi kebutuhan BBMnya 437 unit</t>
  </si>
  <si>
    <t>Penyediaan sewa mesin fotocopy</t>
  </si>
  <si>
    <t xml:space="preserve">Pemeliharaan untuk 341 unit KDO/KDOK:
Typer Besar  80
Typer Kecil 89
Armroll Besar 23
Armroll Kecil  37
Compactor Besar 40
Compactor Kecil 15
Mini Bus / Tangki Air 1
Street Sweeper Besar 18
Street Sweeper Kecil  3
Derek 2
Wheel Loader Besar 3
Wheel Loader Kecil  6
Panther Pick Up 18
Ford Ranger 12
</t>
  </si>
  <si>
    <t>1. Pemeliharaan 341 kendaraan
2. Perbaikan 129 Kendaraan</t>
  </si>
  <si>
    <t>- Jumlah Penyediaan Pemeliharaan Alat Angkut Kebersihan (ATPM) KDO/KDOK 569 Unit
- Jumlah Penyediaan Pemeliharaan Alat-Alat Berat (ATPM) 30 Unit</t>
  </si>
  <si>
    <t>Pembayaran Pajak KDOK 390 Unit
(banyak KDO/KDOK yang tidak punya STNK, disesuaikan dengan anggaran yang tersedia)</t>
  </si>
  <si>
    <t>Penyediaan anggaran pembayaran Pajak untuk 390 Kendaraan</t>
  </si>
  <si>
    <t>Jumlah Unit KDO/KDO Khusus yang terbayar Pajak Kendaraan Bermotornya 390 Unit</t>
  </si>
  <si>
    <t>Pengembangan dan pendampingan Bank Sampah</t>
  </si>
  <si>
    <t>Pengadaan Peralatan Pendukung Pengurangan Sampah Lingkup Rukun Warga</t>
  </si>
  <si>
    <t xml:space="preserve">pengadaan peralatan pendukung untuk masyarakat agar masyarakat dapat melakukan pengurangan sampah dari sumber </t>
  </si>
  <si>
    <t>Karung Plastik - Ember Plastik - Tong Composter - Tong Sampah - Tong Sampah Beroda - EM4 - Timbangan Gantung Digital 50 kg - Gerobak Sampah - Timbangan Duduk - Tong Composter - Mesin Pencacah (Chopper)</t>
  </si>
  <si>
    <t>Jumlah Sarana dan Prasarana Pendukung Pengolahan Sampah Lingkup RW 12 Jenis</t>
  </si>
  <si>
    <t xml:space="preserve">Melakukan penanganan kebersihan berupa pengangkutan sampah, pengawasan kebersihan, pemilahan sampah, pengurangan sampah dari sumbernya sebagai perbantuan untuk wilayah, dengan jumlah 1143 personil sbb:
1. Kru 638 orang
2. Pengemudi Germor 22 orang
3. Petugas Dipo 3 orang
4. Petugas Pengolah Sampah 3R 64 orang
5. Pengawas Kebersihan 66 orang
6. Pengemudi Mobil Lintas 28 orang
7. Pengemudi Dump truck Typer (Besar/Kecil) 196 orang
8. Pengemudi Lain-lain (Toilet, Truk Tangki Air, Bus) 3 orang
9. Pengemudi Street Sweper/Washer 15 orang
10. Pengemudi Truk Arm Roll Besar/Kecil 54 orang
11. Pengemudi Truk Compactor (Besar/Kecil) 42 orang
12. Montir/Teknisi 4 orang
13. Operator Alat Berat 8 orang
</t>
  </si>
  <si>
    <t>1. Upah sesuai Kepgub 537 Tahun 2018
2. BPJS Kesehatan 4% dari gaji
3. BPJS Ketenagakerjaan iuran berdasarkan gaji (0.89%+0.3%)</t>
  </si>
  <si>
    <t>Jumlah laporan hasil kinerja PJLP penanganan kebersihan (1 laporan per bulan x 9 entitas) 156 Laporan</t>
  </si>
  <si>
    <t>usulan ke-3</t>
  </si>
  <si>
    <t>20502201</t>
  </si>
  <si>
    <t>merupakan KSD 71, untuk mengevaluasi kualitas udara di lokasi pelaksanaan HBKB</t>
  </si>
  <si>
    <t>Pemakaian Listrik Kerja - Analisa Udara Ambien - Pengambilan Sampel Udara Ambien - Tenaga Ahli Pratama Golongan I-C</t>
  </si>
  <si>
    <t>Jumlah pengukuran kualitas udara di lokasi Hari Bebas Kendaraan Bermotor 48 kali</t>
  </si>
  <si>
    <t xml:space="preserve">Pelaksanaannan Pengawasan ketaatan pengelolaan lingkungan bagi kegiatan usaha sesuai peraturan perundangan
</t>
  </si>
  <si>
    <t>Honorarium Narasumber - Narasumber Profesional - Emisi Sumber Tidak Bergerak - Pengambilan Sampel Udara Ambien
Hidr karb n T tal/Hidr karb n Minyak Bumi T tal (TPH) (C ncaweI/72) - Botol Media + Tutup - Ph Test Kit - Jerigen</t>
  </si>
  <si>
    <t>Jumlah kegiatan usaha yang dilakukan Pengawasan Ketaatan Pengelolaan Lingkungan secara langsung dan Tidak langsung 140 Kegiatan Usaha</t>
  </si>
  <si>
    <t>kegiatan untujk menangani pengaduan akibat dugaan pencemaran dan kerusakan lingkungan hidup terkait pengadaan water quality checker, rambu peringatan, narasumber, TNI/Polri</t>
  </si>
  <si>
    <t>Sensi Gloves - Berita Acara - Cetak Form - Spanduk - Jerigen - Tissue - Masker - Water Quality Checker - Panel Rambu Peringatan - Narasumber Profesional - Petugas Tni/ Polri</t>
  </si>
  <si>
    <t>Persentase pengaduan pencemaran dan perusakan lingkungan yang ditindaklanjuti 100 Persen</t>
  </si>
  <si>
    <t>Pengadaan Prasarana dan Sarana Kerja</t>
  </si>
  <si>
    <t xml:space="preserve">Penyediaan barang cetakan dan pengadaan berupa map, lembar disposisi, lempar pengantar dan buku Surat Perintah Jalan </t>
  </si>
  <si>
    <t>Map Snelhechter : 300 Lembar
Lembar Disposisi : 150 Buku
Lembar Pengantar : 150 Buku
Surat Perintah Jalan (Spj) Kendaraan : 2800 Pack
Map Dinas Berlogo : 500 Buah
Box Arsip : 400 Buah
Amplop Dinas : 50 Pack</t>
  </si>
  <si>
    <t>Nilai kepuasan pelayanan Kantor terhadap Penyediaan barang cetakan dan penggandaan 3 Poin</t>
  </si>
  <si>
    <t>tidak usah nambah</t>
  </si>
  <si>
    <t xml:space="preserve">Penyediaan BBM KDO, KDOK, alat berat, Sepeda Motor, Gerobak Motor, dan Peralatan Kerja Lainnya (utk 548 unit) :
Arm Roll Besar 24
Arm Roll Kecil 31
Compactor Besar 36
Compactor Kecil 15
Tronton 5
Typer Besar 111
Typer Kecil 104
Street Sweeper dan Street Washer Besar 10
Street Sweeper Kecil 6
Truk Derek Kecil 2
Box 1
Micro Bus 1
Mini Bus Panther (Dex) dan Ranger dan Triton 4
Pick Up 23
Sedan Corolla Altis, Mini Bus  (grand max) 3
Sepeda Motor 43
Gerobak Motor 107
Wheel Loader 18
Genset Gedung 1
Genset Portable 2
Compressor 15 HP  1
</t>
  </si>
  <si>
    <t>Solar non subsidi : 382485 Liter
Ron 92 : 48900 Liter
Bio Solar : 2692800 Liter</t>
  </si>
  <si>
    <t>Jumlah unit BBM KDO/KDO Khusus/ Alat-alat Berat dan Peralatan kerja yang terpenuhi kebutuhan BBMnya 548 Unit</t>
  </si>
  <si>
    <t>Penyediaan jasa keamanan kantor sebanyak 30 orang, demi menciptakan keamanan pada kantor Suku Dinas Lingkungan Hidup Jakarta Utara</t>
  </si>
  <si>
    <t>Gaji dan BPJS Petugas Keamanan : 30 orang</t>
  </si>
  <si>
    <t>Nilai kepuasan terhadap layanan keamanan kantor 3 Poin</t>
  </si>
  <si>
    <t>Pemeliharaan Alat Angkut Kebersihan KDO/KDO Khusus</t>
  </si>
  <si>
    <t xml:space="preserve">Pemeliharaan untuk 545 KDO/KDOK </t>
  </si>
  <si>
    <t>Service Rutin dan Perbaikan</t>
  </si>
  <si>
    <t>Persentase pelaksanaan pemeliharaan Alat Angkut Kebersihan KDO/KDO khusus 100 Persen</t>
  </si>
  <si>
    <t xml:space="preserve">dihitung kembali serapan </t>
  </si>
  <si>
    <t xml:space="preserve">Pengadaan ban Untuk 545 kendaraan KDO/KDOK pengganti yang sudah rusak untuk mendukung kinerja pelayanan masyarakat secara optimal
</t>
  </si>
  <si>
    <t xml:space="preserve">Ban ukuran 1000 : 1050 set
Ban Ukuran 750 : 606 set
Ban Ukuran 17.5 - 25 : 12 set
Ban Ukuran 23,5X25/ 16 : 8 set
Ban Ukuran 165 R13 : 46 set
</t>
  </si>
  <si>
    <t>Jumlah Pengadaan Ban untuk 545 unit KDO/KDOK Sudin LH Jakarta Utara 545 Unit</t>
  </si>
  <si>
    <t xml:space="preserve">Pembayaran PKB KDO/KDOK Sampah untuk 545 unit kendaraan </t>
  </si>
  <si>
    <t>Biaya perpanjangan STNK KDO/KDOK</t>
  </si>
  <si>
    <t>Jumlah Unit KDO/KDO Khusus yang terbayar Pajak Kendaraan Bermotornya 545 unit</t>
  </si>
  <si>
    <t>Karung Plastik
Tong Composter
Tong Sampah Beroda
EM4
Timbangan Gantung Digital 50 kg
Gerobak Sampah
Timbangan Gantung
Timbangan Duduk
Ember Plastik
Pencacah CHOPPER - PUPUK ORGANIK MPO 1000 Z / YANMAR 8.5 HP (Pengganti 850Z - Discontinued) (Bonus Cadangan 3 bh Mata Pisau)
Tong Composter
Tong Sampah</t>
  </si>
  <si>
    <t>Terlaksananya Pengadaan Peralatan Pendukung Pengurangan Sampah Lingkup Rukun Warga 6 Kecamatan</t>
  </si>
  <si>
    <t>Penyediaan Perkakas Kerja PJLP</t>
  </si>
  <si>
    <t>Pemberdayaan Masyarakat Dalam Pengelolaan Persampahan</t>
  </si>
  <si>
    <t>20502301</t>
  </si>
  <si>
    <t>"Pengadaan Alat Uji Emisi Gas Buang Bensin (Gas Analyzer) , Alat Uji Emisi Gas Buang Diesel (Smoke Tester), dan kelengkapannya
"</t>
  </si>
  <si>
    <t>Alat Uji Emisi Gas Buang Bensin (Gas Analyzer) - Alat Uji Emisi Gas Buang Diesel (Smoke Tester) - Kertas Thermal - Kursi Lipat - Tenda Promosi Kerucut - Kalibrasi Alat Diesel Smoke Meter - Kalibrasi Uji Gas Buang Bensin (Gas Analyser) - Filter Udara</t>
  </si>
  <si>
    <t>Terlaksananya Pengadaan Alat Uji Emisi Kendaraan Bermotordan Sarana Pendukung 3 unit</t>
  </si>
  <si>
    <t>Nara Sumber  - Narasumber Profesional - Emisi Sumber Tidak Bergerak - Pengambilan Sampel Udara Ambien - Hidr karb n T tal/Hidr karb n Minyak Bumi T tal (TPH) (C ncaweI/72) - Jerigen - Botol Media + Tutup - Ph Meter</t>
  </si>
  <si>
    <t>Jumlah Rekomendasi Dokumen Lingkungan yang diterbitkan 20 dokumen</t>
  </si>
  <si>
    <t xml:space="preserve">Penyediaan BBM KDO, KDOK, alat berat, Sepeda Motor, Gerobak Motor, dan Peralatan Kerja Lainnya (utk 569 unit) :
Pick Up Single dan Double Cabin 30
Mini Bus 1
Wheel Loader 12
Forklift 1
Genset 1
Road Sweeper Besar 3
Road Sweeper Kecil 14
Dump Truk Kecil 120
Dump Truk Besar 105
Arm Roll Besar 25
Arm Roll Kecil 20
Compactor Besar 66
Compactor Kecil 33
Tronton 5
Mini Bus 2
Sepeda Motor 40
Gerobak Motor 75
Steam  16
</t>
  </si>
  <si>
    <t>Solar non subsidi : 239695 Liter
Ron 92 : 45393 Liter
Bio Solar : 3470400 Liter</t>
  </si>
  <si>
    <t>Tersedianya BBM KDO/KDO Khusus 1 Tahun</t>
  </si>
  <si>
    <t>minta dihitung kembali karena mayoritas kendaraan memakai biosolar</t>
  </si>
  <si>
    <t xml:space="preserve">Pembayaran PKB KDO/KDOK Sampah untuk 538 unit kendaraan </t>
  </si>
  <si>
    <t>Anggaran pembayaran Pajak untuk 538 Kendaraan</t>
  </si>
  <si>
    <t>Pemeliharaan TPS
Laporan Akhir - Tenaga Ahli Pratama Golongan I-C - Tenaga Ahli Pratama Golongan I-D</t>
  </si>
  <si>
    <t>-  Optimalisasi TPS 3R 2 Lokasi
Peningkatan TPS 1 Lokasi
- Peningkatan TPS 1 Lokasi</t>
  </si>
  <si>
    <t>Penyediaan Tol untuk 391 unit KDOK</t>
  </si>
  <si>
    <t>Penyediaan Tol untuk KDOK</t>
  </si>
  <si>
    <t>Persentase penyediaan perlengkapan PJLP 100 %</t>
  </si>
  <si>
    <t>20502401</t>
  </si>
  <si>
    <t xml:space="preserve">Pemakaian Listrik Kerja
Analisa Udara Ambien
Pengambilan Sampel Udara Ambien
Tenaga Ahli </t>
  </si>
  <si>
    <t>Jumlah Pengukuran Kualitas Udara di lokasi Hari Bebas Kendaraan Bermotor 48 Kali</t>
  </si>
  <si>
    <t>Pembinaan
Pengujian Sampel Air SPBU
Pengujian Emisi Sumber Tidak Bergerak
Pengawasan Langsung</t>
  </si>
  <si>
    <t>Nara Sumber - Narasumber Profesional
Botol Media + Tutup
Belanja Jasa Tenaga Laboratorium:
- Hidrokarbon
- Emisi Sumber Tidak Bergerak
- Pengambilan Sampel Udara Ambien
Jerigen
Ph Meter</t>
  </si>
  <si>
    <t>Jumlah Laporan Pengawasan Pelaksanaan Pengelolaan Lingkungan Hidup 100 Laporan</t>
  </si>
  <si>
    <t>Pelaksanaan Pelayanan Kegiatan Penilaian Dokumen Lingkungan sesuai dengan Permohonan Rekomendasi Teknis dari Dinas Penanaman Modal dan Pelayanan Terpadu Satu Pintu Provinsi DKI Jakarta</t>
  </si>
  <si>
    <t>Nara Sumber
Narasumber Profesional</t>
  </si>
  <si>
    <t>Jumlah rekomendasi dokumen lingkungan yang diterbitkan 20 Rekomendasi</t>
  </si>
  <si>
    <t>Pengadaan Sarana dan Prasarana kerja untuk mendukung kegiatan pekerjaan pada Sudin Lingkungan Hidup Jakarta Selatan</t>
  </si>
  <si>
    <t>Mouse Optical Wireless - Kabel Jumper - Lampu Senter - printer barcode - Kompresor Listrik-Charger Accu-Kunci Momen-Avo Meter Digital-Locker-Tenda Bursa-Kulkas
Komputer PC : 3 unit
Monitor Touchscreen: 1 unit
Laptop: 5 unit</t>
  </si>
  <si>
    <t>Nilai Kepuasan Pelayanan Kantor Terhadap Pengadaan Prasarana dan Sarana Kerja 3 Poin</t>
  </si>
  <si>
    <t xml:space="preserve">Penyediaan BBM KDO, KDOK, alat berat, Sepeda Motor, Gerobak Motor, dan Peralatan Kerja Lainnya (510 unit) :
truck kecil typer 79
arm roll kecil 35
truck besar typer 119
arm roll besar 28
truck kompaktor kecil 16
truck kompaktor besar 39
tronton 8
truck kecil typer 3 R 15
truck street sweeper Kecil 6
truck street sweeper Besar 12
derek 2
Alat berat sovel loader komatshu 11
Alat berat sovel loader hyundai 2
gerobak motor 71
Panther 7
Ranger 3
Triton 3
Mini Bus  1
panther (lintas) 24
toyota kijang (lintas) 1
carry (lintas)        1
Sepeda Motor 25
Mobil Box Limbah b3 1
Mobil Tangki 1
</t>
  </si>
  <si>
    <t>Solar non subsidi: 337980 liter        
Ron 92: 70924 liter
Bio Solar: 2645560 liter</t>
  </si>
  <si>
    <t>Jumlah unit BBM KDO/KDO Khusus/ Alat-alat Berat dan Peralatan kerja yang terpenuhi kebutuhan BBMnya 517 unit</t>
  </si>
  <si>
    <t>Usulan Saat Pembahasan</t>
  </si>
  <si>
    <t xml:space="preserve">Pembayaran PKB KDO/KDOK Sampah untuk 364 unit kendaraan </t>
  </si>
  <si>
    <t>Anggaran pembayaran Pajak untuk 364 Kendaraan</t>
  </si>
  <si>
    <t>Jumlah KDO/KDOK yang terpenuhi Pajak dan Perizinannya 364 unit</t>
  </si>
  <si>
    <t>20502501</t>
  </si>
  <si>
    <t>Pengukuran Kualitas Udara di Lokasi Hari Bebas Kendaraan Bermotor (HBKB)</t>
  </si>
  <si>
    <t>Pengawasan dan Pembinaan terhadap Tempat Uji Emisi Gas Buang Kendaraan Bermotor</t>
  </si>
  <si>
    <t>Materai - Biaya Penyambungan Listrik Tegangan Rendah - Pemakaian Pasca Bayar Tegangan Rendah Kantor Pemerintah Kecil Dan Sedang - Biaya Sertifikat Laik Operasi (SLO) Tegangan Rendah - Transportasi Surveyor - 
Biaya Sertifikat Laik Operasi (SLO) Tegangan Rendah - Freezer</t>
  </si>
  <si>
    <t>Jumlah TPS Limbah B3 Skala Kecamatan yang Terpenuhi Sarana Penunjangnya 2 Lokasi</t>
  </si>
  <si>
    <t xml:space="preserve">Penyediaan BBM KDO, KDOK, alat berat, Sepeda Motor, Gerobak Motor, dan Peralatan Kerja Lainnya
Sebanyak 652 Unit : 
Truk Arm Roll Besar 36
Truk Arm Roll Kecil 45
Truk compactor Besar 38
Truk compactor Kecil 17
Truk Tronton Besar 9
Truk Typer Besar 138
Truk Typer Kecil 99
Truk anorganik 17
Truk tangki air 2
Truk B3 1
Truk Derek 2
Sweeper Ceksan Besar 5
Sweeper Ceksan Kecil 4
Sweeper Dulevo Besar 7
Sweeper Dulevo Kecil 3
Shovel 14
Kendaraan Pick Up 41
minibus 2
Germor 87
Sepeda Motor 53
genset 2
mesin pencacah 30
</t>
  </si>
  <si>
    <t>Solar non subsidi :166.379 Liter
Ron 92 : 72.092 Liter
Bio Solar : 3.148.300 Liter</t>
  </si>
  <si>
    <t>- Jumlah KDO/KDO Khusus yang Berfungsi dan Laik - Digunakan 620 Unit
- Jumlah Genset yang Berfungsi dan Laik Digunakan 2 Unit
- Jumlah Mesin Pencacah yang Berfungsi dan Laik Digunakan 30 Unit</t>
  </si>
  <si>
    <t>Penyediaan jasa Telepon, Air, Listrik. Penyediaan jasa internet untuk kantor 9 titik (Kantor Sudin 2 titik dan kantor Satpel LH 7 titik)</t>
  </si>
  <si>
    <t>Penyediaan jasa Telepon, Air, Listrik dan Internet</t>
  </si>
  <si>
    <t>Nilai kepuasan pelayanan kantor terhadap Penyediaan Jasa Telepon, Air, Listrik dan Internet (TALI) 3 Poin</t>
  </si>
  <si>
    <t>Penyediaan Perlengkapan Kebersihan kantor</t>
  </si>
  <si>
    <t>Pemeliharaan dan Perbaikan KDO/KDOK dan alat berat sebanyak 620 unit</t>
  </si>
  <si>
    <t>Pemeliharaan dan Perbaikan KDO/KDOK dan alat berat</t>
  </si>
  <si>
    <t xml:space="preserve">Pembayaran PKB KDO/KDOK Sampah untuk 620 unit kendaraan </t>
  </si>
  <si>
    <t xml:space="preserve">Anggaran pembayaran Pajak untuk 620 Kendaraan </t>
  </si>
  <si>
    <t>Jumlah KDO dan KDO Khusus yang Terpenuhi Pajak dan Perizinannya 620 Unit</t>
  </si>
  <si>
    <t>Pemeliharaan peralatan kerja seperti Pemeliharaan AC, pemeliharaan komputer/laptop, Server, CCTV</t>
  </si>
  <si>
    <t>Pemeliharaan AC - Pemeliharaan Komputer - Pemeliharaan CCTV - Pemeliharaan Server</t>
  </si>
  <si>
    <t>Nilai Kepuasan Pelayanan Kantor Terhadap Pemeliharaan Peralatan dan Perlengkapan Kerja 3 Poin</t>
  </si>
  <si>
    <t>sudin minta pengurangan menjadi 343.943.348</t>
  </si>
  <si>
    <t xml:space="preserve">Karung Plastik - Ember Plastik - Tong Composter - Tong Sampah Beroda - EM4 - Timbangan Gantung Digital 50 kg - Gerobak Sampah - Timbangan Gantung - Timbangan Duduk - Terpal Sampah Besar - Sapu Lidi - Pengki - Tong Sampah Beroda - Gerobak Sampah - Gerobak Celeng - Jaring Truk Sampah - Cangkul - Linggis - Cangkrang - Sekop - Arit - Keranjang - Alat Biopori </t>
  </si>
  <si>
    <t>Persentase Penyediaan Peralatan Pendukung Pengurangan Sampah Lingkup Rukun Warga 100 Persen</t>
  </si>
  <si>
    <t>penyediaan jasa jalan TOL untuk 442 kendaraan</t>
  </si>
  <si>
    <t xml:space="preserve">Penyediaan Jasa Tol Untuk KDOK </t>
  </si>
  <si>
    <t>Nilai Kepuasan Pelayanan Kantor terhadap Penyediaan Jasa Jalan Tol 3 Poin</t>
  </si>
  <si>
    <t>Pemberdayaan Masyarakat dalam Pengelolaan Persampahan</t>
  </si>
  <si>
    <t>20502601</t>
  </si>
  <si>
    <t>Pengadaan peralatan penunjang penanganan sampah seperti kantong plastik, jaring, terpal, kontainer, tong sampah pilah, tong beroda, box container</t>
  </si>
  <si>
    <t>Terpal Sampah Besar - Terpal Sampah Kecil - Sapu Lidi - Tong Sampah Beroda - Tong Sampah Beroda - Tempat Sampah Pilah  Stainless Outdoor - Karung Plastik - Gerobak Sampah Besar - Cangkrang - Jaring - Serokan Sampah Bergagang - Box Kontainer Ukuran Besar - Golok</t>
  </si>
  <si>
    <t>Tersedianya Sarana dan Prasarana Penunjang Penanganan Sampah 13 Komponen</t>
  </si>
  <si>
    <t>Pembangunan Dermaga Sampah</t>
  </si>
  <si>
    <t xml:space="preserve">Pembangunan dermaga untuk kapal/bongkar muat sampah </t>
  </si>
  <si>
    <t>Pembangunan Dermaga - Tenaga Ahli - Surveyor</t>
  </si>
  <si>
    <t>- usulan ke-3
- Usulan saat Pembasahan</t>
  </si>
  <si>
    <t>agar di pertimbangkan lagi apakah waktunya keburu untuk pelaksanaan perencanaan green bay</t>
  </si>
  <si>
    <t>Pendalaman Alur Laut Dermaga Sampah</t>
  </si>
  <si>
    <t>Penyediaan Tiket Kapal Laut</t>
  </si>
  <si>
    <t>snack dan Makan Rapat/Bimbingan Teknis /dan atau kegiatan sejenisnya
Karung Plastik - Ember Plastik - Tong Composter - Tong Sampah - Tong Sampah Beroda - EM4 - Timbangan Gantung Digital 50  kg - Gerobak Sampah Besar - Timbangan Gantung - Pencacah CHOPPER  - Timbangan Duduk</t>
  </si>
  <si>
    <t>- Jumlah RW yang dilakukan pembinaan pengelolaan sampah lingkup rukun warga 24 RW
- Terlaksananya penanganan pengaduam pencemaran dan sengketa lingkungan di Kepulauan Seribu 6 kelurahan</t>
  </si>
  <si>
    <t>Penyediaan BBM KDO, KDOK, alat berat, Sepeda Motor, Gerobak Motor, dan Peralatan Kerja Lainnya (utk 61 unit) :
Kapal Water Witch 1
Kapal Kargo 1
Kapal KMBL 6
Kapal Patroli 1
Ford Ranger 1
Triton 1
Patnther 3
kapal Fiberglass 4
Kapal Catamaran 1
Kapal Samtama 10
Kapal Kalpataru 4
Sepeda Motor 3
Germor 20
Truk Typer 7
Truk Compactor 1
Truk Tanki air 2</t>
  </si>
  <si>
    <t>Solar non subsidi : 137.145 Liter
Ron 92 : 115297 Liter
Bio Solar : 80640 Liter</t>
  </si>
  <si>
    <t>Jumlah unit BBM KDO/KDO khusus/alat-alat berat dan peralatan kerja yang terpenuhi kebutuhan BBMnya 61 Unit</t>
  </si>
  <si>
    <t>- usulan ke-1
- Usulan pada Pembahasan</t>
  </si>
  <si>
    <t>Sewa Dermaga Sandar Kapal Operasional Penumpang</t>
  </si>
  <si>
    <t>Penyediaan Jasa Perizinan KDO/KDO khusus</t>
  </si>
  <si>
    <t>Pemeliharaan peralatan dan perlengkapan kerja kantor</t>
  </si>
  <si>
    <t>Pembangunan Fasilitas Pengelolaan Sampah</t>
  </si>
  <si>
    <t>Pembangunan TPS3R di  pulau tidung</t>
  </si>
  <si>
    <t>Pembangunan TPS - Tenaga Ahli - Laporan Akhir - Computer Operator</t>
  </si>
  <si>
    <t>Terlaksananya pembangunan fasilitas pengolahan sampah 1 unit</t>
  </si>
  <si>
    <t>20502701</t>
  </si>
  <si>
    <t>Penyediaan Bahan Kimia dan Standard Reference Material (SRM)</t>
  </si>
  <si>
    <t>Penyediaan bahan kimia untuk mendukung tugas dan fungsi laboratorium</t>
  </si>
  <si>
    <t>Belanja Bahan-bahan Kimia</t>
  </si>
  <si>
    <t>Nilai kepuasan pelayanan Kantor terhadap penyediaan bahan kimia 3 nilai</t>
  </si>
  <si>
    <t>Penyediaan Jasa Penunjang Laboratorium</t>
  </si>
  <si>
    <t>Penyediaan Perlengkapan Jasa Penunjang Laboratorium</t>
  </si>
  <si>
    <t>Review DED Renovasi Berat Gedung LLHD DKI Jakarta</t>
  </si>
  <si>
    <t>Renovasi Gedung Relokasi LLHD DKI Jakarta</t>
  </si>
  <si>
    <t>20502702</t>
  </si>
  <si>
    <t>Tim Pendamping dan Pengawas Independent PKS TPST Bantargebang</t>
  </si>
  <si>
    <t>Operasional dan Pemeliharaan PLTSa</t>
  </si>
  <si>
    <t>Pemeliharaan Fasilitas Pre-treatment PLTSa</t>
  </si>
  <si>
    <t>Penyediaan Rambu dan Penanda TPST Bantargebang</t>
  </si>
  <si>
    <t>Penurapan Kali di TPST Bantargebang</t>
  </si>
  <si>
    <t>Perbaikan dan Perubahan Teknis Jaringan Listrik Tegangan Menengah dan Tegangan Rendah</t>
  </si>
  <si>
    <t>Pengadaan alat penunjang kegiatan Jembatan Timbang</t>
  </si>
  <si>
    <t>Pengadaan Lift Gedung UPST</t>
  </si>
  <si>
    <t>Pengadaan interior dan Meubelair TPST Bantargebang</t>
  </si>
  <si>
    <t>Penyediaan BBM KDO, KDOK, sejumlah 153 unit</t>
  </si>
  <si>
    <t>Solar non subsidi : 3.930.458 lite
Bio Solar : 290.940 liter
Ron 92 : 8.418 liter</t>
  </si>
  <si>
    <t>Jumlah Unit KDO/ KDOK yg terpenuhi kebutuhan BBMnya 153 Unit</t>
  </si>
  <si>
    <t>Pemeliharaan Alat Berat UPST</t>
  </si>
  <si>
    <t>Pemeliharaan dan perbaikan Alat Berat UPST</t>
  </si>
  <si>
    <t>Pemeliharan Alat Berat Bantar Gebang</t>
  </si>
  <si>
    <t>Jumlah KDO dan Alat Berat yang layak operasi 53 unit</t>
  </si>
  <si>
    <t>usulan ke-2</t>
  </si>
  <si>
    <t>untuk angka 38m bisa sampai kapan (penambahan anggaran pemeliharaan di batalkan)</t>
  </si>
  <si>
    <t>Pemeliharaan Kendaraan Dinas Operasional UPST</t>
  </si>
  <si>
    <t>Penyediaan Jasa Asuransi KDO/KDO Khusus</t>
  </si>
  <si>
    <t>Pengadaan Ban KDO/KDOK untuk pengganti ban yang rusak</t>
  </si>
  <si>
    <t>Ban Dalam 750 : 25 Buah
Ban Flap 750 : 25 Buah
Ban 100/ 80R17 : 6 Buah
Ban Luar 750 : 25 Buah
Ban Luar Pick up Isuzu Panther : 22 Buah
Ban 120/70R17 : 6 Buah</t>
  </si>
  <si>
    <t>Peningkatan partisipasi masyarakat dalam pemilahan dan pengurangan sampah di sumber pada model area di Kec. Pesanggrahan.</t>
  </si>
  <si>
    <t>Stainless steel roller trolley - Cutter - Ember Plastik - Tong Sampah Beroda - Lampu Sorot - Lampu LED Down Light 23 Watt - Sarung Tangan Karet - Kantong Plastik - Kantong Plastik - Kantong Plastik - Karet Gelang - Thermometer  Tusuk - Mesin Pengayak Kompos - Papan Jalan - Wireless Microphone - Timbangan Gantung - Keranjang Kontainer - Kabel Roll Listrik - exhaust roof fann</t>
  </si>
  <si>
    <t>Jumlah Fasilitas JRC di Pesanggrahan 1 Lokasi</t>
  </si>
  <si>
    <t>Pembangunan fasilitas pengolahan sampah RDF Plant</t>
  </si>
  <si>
    <t>kegiatan Tahun Jamak 2021-2022: Pekerjaan rancang bangun terintegrasi hanggar fasilitas RDF Plant, laboratorium sampah, sarana dan prasarana pendukung, pengadaan mesin pengolahan sampah berkapasitas 1.000 ton/hari, serta manajemen konstruksi</t>
  </si>
  <si>
    <t xml:space="preserve">1 m2 Pekerjaan Pembangunan Hanggar/ Bengkel Kendaraan : 68830,1413 m2	</t>
  </si>
  <si>
    <t>Jumlah fasilitas pengolahan sampah RDF Plant yang terbangun 1 Lokasi</t>
  </si>
  <si>
    <t>Pembangunan fasilitas pengolahan sampah Landfill Mining</t>
  </si>
  <si>
    <t>kegiatan Tahun Jamak 2021-2022, Pekerjaan rancang bangun terintegrasi fasilitas Landfill Mining, sarana dan prasarana pendukung, pengadaan mesin pengolahan sampah berkapasitas 1.000 ton/hari, serta manajemen konstruksi</t>
  </si>
  <si>
    <t>1 m2 Pekerjaan Pembangunan Hanggar/ Bengkel Kendaraan : 25450,1033 m2</t>
  </si>
  <si>
    <t>Jumlah fasilitas pengolahan sampah landfill mining yang tebangun 1 Lokasi</t>
  </si>
  <si>
    <t>Penyediaan Peralatan dan Perlengkapan Kerja TPST Bantargebang</t>
  </si>
  <si>
    <t>Pengadaan Alat Berat UPST</t>
  </si>
  <si>
    <t>Pengadaan whell loader untuk penambahan operasional fasilitas pengolahan sampah</t>
  </si>
  <si>
    <t>Wheel Loader 2 Unit</t>
  </si>
  <si>
    <t>Jumlah penambahan Wheel Loader untuk operasional Fasilitas Pengolahan Sampah 5 Unit</t>
  </si>
  <si>
    <t>coba ihitung kembali untuk peayanan minimal</t>
  </si>
  <si>
    <t>BPJS PEMULUNG</t>
  </si>
  <si>
    <t>Pembayaran Hutang Pekerjaan Penyusunan AMDAL dan perizinan pembangunan RDF Plant dan Landfill Mining</t>
  </si>
  <si>
    <t>20502703</t>
  </si>
  <si>
    <t xml:space="preserve">Penyediaan Perlengkapan Petugas Penunjang Kegiatan Kantor/Lapangan UPK Badan Air 
</t>
  </si>
  <si>
    <t>Cat Besi - Besi Unp - Besi Plat - Plat Bordes - Direksi Keet Mobile - Thinner - Meni Besi - Terpal Sampah Besar dan Kecil - Wire rope - Tali Tambang - Lampu Sorot - Kawat las RB 3.2 mm - Kabel Listrik - Short Connecting Pin - Genset - Jaring Truk Sampah - Mesin Las  (Inverter) - Mesin Pencacah Sampah/ Crusher - Pisau Potong Rumput - Gergaji Mesin  - ergagang (Pole Chainsaw) - Tool Kit - Mesin Potong Rumput - Handy Talky - Floating Cube Interlocking - Elektroda - Tenaga Ahli Muda Gollongan II-C</t>
  </si>
  <si>
    <t>Nilai kepuasan terhadap penyediaan Perlengkapan Petugas Penunjang Kegiatan Kantor/Lapangan 4 Nilai
- Tersedianya Alat Berat UPK Badan Air 25 Unit</t>
  </si>
  <si>
    <t>Penyediaan Alat Tulis Kantor untuk pendukung kegiatan perkantoran dan administrasi Kantor Unit Pelaksana Kebersihan Badan Air</t>
  </si>
  <si>
    <t xml:space="preserve">Ballpoint - Pensil - Spidol - Balliner - Ink Stamp - Binder Clip - Penghapus Cair - Buku Folio - Map Buffalo - Map Ordner - Map Snelhecter Plastik - Odner Plastik - Stop Map Folio 5001 Snelhecter - Penggaris Besi - Isi Cutter - CUTTER - Lakban - Double Tape - Lem Kertas - Isi Staples Kecil - Buku Cek - Box File - Gunting - Kertas Post It - Kertas A3 - Kertas F4 - Kertas  A4 - Sticker Label - Kertas Buffalo - Cover Plastik - Cdrw - Tempat Cd - Materai </t>
  </si>
  <si>
    <t>Nilai Kepuasan Pelayanan Kantor Terhadap Penyediaan Alat Tulis Kantor 4 Nilai</t>
  </si>
  <si>
    <t>Pengadaan Sarana dan Prasarana kerja untuk mendukung kegiatan pekerjaan pada Kantor UPK Badan Air</t>
  </si>
  <si>
    <t>Pita Printer - Tinta Printer - Keyboard dan Mouse - Mesin Penghancur Kertas - Lighting Equipment - Printer - Sapu Ijuk - Sikat Lantai - Alat Pel - Busa Cuci - Lap Sintetik - Pembersih Lantai - Sabun Cuci Piring - Sabun Cuci Tangan
Detergen - Garpu - Sendok - Pengharum Ruangan - Tissue - Baterai - Rak Besi</t>
  </si>
  <si>
    <t>- Nilai Kepuasan Pelayanan Kantor Terhadap Penyediaan Peralatan Kantor 4 Nilai
- Nilai Kepuasan Pelayanan Kantor Terhadap Penyediaan Peralatan Rumah Tangga Kantor 4 Nilai</t>
  </si>
  <si>
    <t>Penyediaan barang cetakan dan pengadaan berupa map, lembar disposisi, blanko cetakan dll</t>
  </si>
  <si>
    <t>Map Bening :100 Lusin
Map Folder : 2000 Buah
Map Dinas : 2500 Buah
Lembar Disposisi : 100 Blok
Map Dinas Berlogo :2500 Buah
Blanko Cetakan : 1500 Buku
Box Arsip : 2000 Buah
Papan Jalan : 250 Buah</t>
  </si>
  <si>
    <t>Nilai Kepuasan Pelayanan Kantor Terhadap Penyediaan barang cetakan dan penggandaan UPK Badan Air 4 Nilai</t>
  </si>
  <si>
    <t>Penyediaan BBM KDO, KDOK, alat berat, Sepeda Motor, Gerobak Motor, dan Peralatan Kerja Lainnya sebanyak 829 unit (sesuai dengan analisa BBM)</t>
  </si>
  <si>
    <t>Solar non subsidi : 284556 Liter
Bio Solar : 221632 Liter
Pertamax : 213334Liter</t>
  </si>
  <si>
    <t>Jumlah unit BBM KDO/KDO khusus/Alat-alat Berat dan Peralatan kerja yang terpenuhi kebutuhan BBMnya 574 Unit</t>
  </si>
  <si>
    <t>Pembangunan Saringan Sampah di Perbatasan</t>
  </si>
  <si>
    <t>Manajemen Konstruksi Kegiatan Pembangunan Saringan Sampah di Perbatasan</t>
  </si>
  <si>
    <t xml:space="preserve">Pemeliharaan dan perbaikan KDO/KDOK </t>
  </si>
  <si>
    <t>Pemeliharaan dan Perbaikan Kendaraan KDO/KDOK</t>
  </si>
  <si>
    <t>Persentase alat angkut yang terpelihara dengan baik 100 Persen</t>
  </si>
  <si>
    <t>konslidasikan lagi dengan dinas</t>
  </si>
  <si>
    <t>Pemeliharaan dan perbaikan Alat Berat UPK Badan Air</t>
  </si>
  <si>
    <t>Persentase alat berat yang terpelihara dengan baik 100 Persen</t>
  </si>
  <si>
    <t>Pemeliharaan peralatan kerja seperti Pemeliharaan AC, pemeliharaan komputer/laptop, printer</t>
  </si>
  <si>
    <t>Pemeliharaan PC/ Laptop - Pemeliharaan Printer - Pemeliharaan AC</t>
  </si>
  <si>
    <t>Nilai Kepuasan Pelayanan Kantor Terhadap Peralatan dan Perlengkapan Kantor UPK Badan Air yang berfungsi dengan baik 4 Nilai</t>
  </si>
  <si>
    <t>Pengadaan Peralatan Kerja UPK Badan Air</t>
  </si>
  <si>
    <t>Pengadaan Alat Berat</t>
  </si>
  <si>
    <t>Formulir E.55</t>
  </si>
  <si>
    <t>EVALUASI HASIL TERHADAP RENJA PERANGKAT DAERAH LINGKUP PROVINSI</t>
  </si>
  <si>
    <t>RENJA DINAS LINGKUNGAN HIDUP PROVINSI DKI JAKARTA</t>
  </si>
  <si>
    <t>PERIODE PELAKSANAAN TAHUN 2022 TRIWULAN II</t>
  </si>
  <si>
    <t>Program/Kegiatan/Subkegiatan</t>
  </si>
  <si>
    <t>Indikator Kinerja Program / Kegiatan / Subkegiatan</t>
  </si>
  <si>
    <t>Target kinerja dan anggaran Renja Perangkat Daerah Provinsi Tahun Berjalan (Tahun 2022) yang dievaluasi</t>
  </si>
  <si>
    <t xml:space="preserve">Unit Perangkat Daerah Penanggung Jawab </t>
  </si>
  <si>
    <t>(1)</t>
  </si>
  <si>
    <t>(3)</t>
  </si>
  <si>
    <t>(4)</t>
  </si>
  <si>
    <t>(7)</t>
  </si>
  <si>
    <t>(15)</t>
  </si>
  <si>
    <t>K</t>
  </si>
  <si>
    <t>Rp</t>
  </si>
  <si>
    <t>1. PROGRAM PENGEMBANGAN SISTEM DAN PENGELOLAAN PERSAMPAHAN REGIONAL (A.1.03.04)</t>
  </si>
  <si>
    <t>Persentase Terpenuhinya sarana dan prasarana penanganan sampah</t>
  </si>
  <si>
    <t>Dinas, Sudin LH Pusat, Utara, Barat, Selatan, Timur, P1000, UPK BA</t>
  </si>
  <si>
    <t>Persentase penyediaan sarana dan prasarana persampahan sesuai anggaran</t>
  </si>
  <si>
    <t>Dinas Lingkungan Hidup</t>
  </si>
  <si>
    <t>Jumlah Pengadaan Mobil Lintas</t>
  </si>
  <si>
    <t>51 Unit</t>
  </si>
  <si>
    <t>Jumlah Pengadaan Toilet Portable</t>
  </si>
  <si>
    <t>Jumlah Lokasi Pengadaan Tanah</t>
  </si>
  <si>
    <t>3 Lokasi</t>
  </si>
  <si>
    <t>Sudin LH Jakarta Pusat</t>
  </si>
  <si>
    <t>Jumlah Sarana Penunjang Penanganan Sampah yang Tersedia</t>
  </si>
  <si>
    <t>5 Jenis</t>
  </si>
  <si>
    <t>Sudin LH Jakarta Utara</t>
  </si>
  <si>
    <t>Tersedianya Sarana Penunjang Penanganan Sampah</t>
  </si>
  <si>
    <t>3 Jenis</t>
  </si>
  <si>
    <t>1 Tahun</t>
  </si>
  <si>
    <t>Sudin LH Jakarta Barat</t>
  </si>
  <si>
    <t>Jenis sarana penunjang penanganan sampah yang tersedia</t>
  </si>
  <si>
    <t>18 Jenis</t>
  </si>
  <si>
    <t>Sudin LH Jakarta Selatan</t>
  </si>
  <si>
    <t>Persentase Pengadaan Penunjang Penanganan Sampah</t>
  </si>
  <si>
    <t>Sudin LH Jakarta Timur</t>
  </si>
  <si>
    <t>Jumlah Sarana dan Prasarana Penanganan Sampah Yang Tersedia</t>
  </si>
  <si>
    <t>22013 Unit</t>
  </si>
  <si>
    <t>Jumlah Sarana Penunjang Penanganan Sampah yang tersedia</t>
  </si>
  <si>
    <t>22.013 Unit</t>
  </si>
  <si>
    <t>Sudin LH Kepulauan Seribu</t>
  </si>
  <si>
    <t>Tersedianya Sarana dan Prasarana Penunjang Penanganan Sampah</t>
  </si>
  <si>
    <t>13 Komponen</t>
  </si>
  <si>
    <t>UPK Badan Air</t>
  </si>
  <si>
    <t>Nilai kepuasan terhadap penyediaan Pakaian Kerja Petugas Penunjang Kegiatan Kantor/Lapangan</t>
  </si>
  <si>
    <t>4 Nilai</t>
  </si>
  <si>
    <t>Jumlah saringan sampah yang terpelihara dengan baik</t>
  </si>
  <si>
    <t>27 Unit</t>
  </si>
  <si>
    <t>2. PROGRAM PENGEMBANGAN SISTEM DAN PENGELOLAAN PERSAMPAHAN REGIONAL (B.1.03.04)</t>
  </si>
  <si>
    <t>Persentase Terpenuhinya sarana dan prasarana pengurangan sampah</t>
  </si>
  <si>
    <t>Dinas, Sudin LH Barat,  P1000, UPST</t>
  </si>
  <si>
    <t>Pembentukan TPS 3R di wilayah</t>
  </si>
  <si>
    <t>16 Unit</t>
  </si>
  <si>
    <t>Persentase TPS yang ditingkatkan menjadi TPS 3R</t>
  </si>
  <si>
    <t>Persentase TPS yang ditingkatkan menjadi FPSA</t>
  </si>
  <si>
    <t>Persentase Pemenuhan Biaya Layanan Pengolahan Sampah</t>
  </si>
  <si>
    <t>20 Unit</t>
  </si>
  <si>
    <t>Optimalisasi TPS 3R</t>
  </si>
  <si>
    <t>2 Lokasi</t>
  </si>
  <si>
    <t>Peningkatan TPS</t>
  </si>
  <si>
    <t>1 Lokasi</t>
  </si>
  <si>
    <t>Terlaksananya pembangunan fasilitas pengolahan sampah</t>
  </si>
  <si>
    <t>1 Unit</t>
  </si>
  <si>
    <t>UPST</t>
  </si>
  <si>
    <t>Jumlah Fasilitas JRC di Pesanggrahan</t>
  </si>
  <si>
    <t>3. PROGRAM PENUNJANG URUSAN PEMERINTAHAN DAERAH PROVINSI</t>
  </si>
  <si>
    <t xml:space="preserve">Indeks Kepuasan Layanan Penunjang Urusan Pemerintahan </t>
  </si>
  <si>
    <t>3 indeks</t>
  </si>
  <si>
    <t>Dinas, Sudin LH Pusat, Utara, Barat, Selatan, Timur, P1000, LLHD, UPST, UPK BA</t>
  </si>
  <si>
    <t>Indeks Kepuasan Layanan Administrasi Keuangan</t>
  </si>
  <si>
    <t>3 nilai</t>
  </si>
  <si>
    <t>Persentase pemenuhan gaji dan tunjangan ASN</t>
  </si>
  <si>
    <t>Nilai Kepuasan Pelayanan Kantor Terhadap Penyediaan Jasa 
Administrasi Keuangan</t>
  </si>
  <si>
    <t>3 poin</t>
  </si>
  <si>
    <t>Persentase penyelesaian kegiatan administrasi keuangan SKPD/UKPD secara tepat waktu</t>
  </si>
  <si>
    <t>Persentase pemenuhan pelayanan administrasi keuangan yang terlayani</t>
  </si>
  <si>
    <t>Nilai Kepuasan Pelayanan Kantor terhadap Penyediaan Jasa Administrasi Keuangan</t>
  </si>
  <si>
    <t xml:space="preserve">Administrasi Keuangan Perangkat Daerah </t>
  </si>
  <si>
    <t xml:space="preserve">Nilai Kepuasan terhadap jasa administrasi keuangan </t>
  </si>
  <si>
    <t>Nilai kepuasan pelayanan kantor terhadap penyediaan jasa administrasi keuangan</t>
  </si>
  <si>
    <t>Nilai kepuasan pelayanan kantor terhadap penyediaan jasa 
administrasi keuangan</t>
  </si>
  <si>
    <t>Indeks Kepuasaan Layanan Jasa Administrasi Keuangan</t>
  </si>
  <si>
    <t>Laboratorium Lingkungan Hidup Daerah</t>
  </si>
  <si>
    <t>Nilai Kepuasan pelayanan kantor terhadap jasa administrasi keuangan</t>
  </si>
  <si>
    <t>Persentase pemenuhan pelayanan administrasi umum yang terlayani</t>
  </si>
  <si>
    <t>Penyediaan Peralatan dan 
Perlengkapan Kantor</t>
  </si>
  <si>
    <t>Nilai Kepuasan Pelayanan Kantor Terhadap Penyediaan Alat Tulis Kantor</t>
  </si>
  <si>
    <t>Persentase pelayanan toilet berjalan</t>
  </si>
  <si>
    <t>Terlaksananya Pengadaan Sepeda Motor Operasional</t>
  </si>
  <si>
    <t>258 unit</t>
  </si>
  <si>
    <t xml:space="preserve">Terlaksananya Pengadaan Bus 
Karyawan
</t>
  </si>
  <si>
    <t>2 unit</t>
  </si>
  <si>
    <t>Jumlah Truk yang Diperpanjang Paket Pulsa GPS Trackernya</t>
  </si>
  <si>
    <t>1.398 unit</t>
  </si>
  <si>
    <t>Nilai Kepuasan Pelayanan Kantor Terhadap Penyediaan Peralatan Rumah Tangga Kantor</t>
  </si>
  <si>
    <t>Jumlah Unit Alat GPS Tracker yang disediakan</t>
  </si>
  <si>
    <t>50 unit</t>
  </si>
  <si>
    <t xml:space="preserve">Jumlah sistem teknologi informasi yang dibangun dan dipelihara
</t>
  </si>
  <si>
    <t>9 sistem</t>
  </si>
  <si>
    <t>Terlaksananya Pengadaan Bus Toilet</t>
  </si>
  <si>
    <t>Jumlah Peralatan Penunjang Bengkel yang tersedia</t>
  </si>
  <si>
    <t>26 jenis</t>
  </si>
  <si>
    <t>Jumlah perlengkapan Command Center yang disediakan</t>
  </si>
  <si>
    <t>1 jenis</t>
  </si>
  <si>
    <t xml:space="preserve">Terlaksananya Pengadaan Toilet Portable
</t>
  </si>
  <si>
    <t>128 unit</t>
  </si>
  <si>
    <t>Indeks kepuasan layanan kantor untuk penyediaan jasa aplikasi meeting online dan anti virus</t>
  </si>
  <si>
    <t>Terlaksananya Pengadaan Truck Tangki Air</t>
  </si>
  <si>
    <t>6 unit</t>
  </si>
  <si>
    <t>Nilai Kepuasan Pelayanan Kantor Terhadap Pengadaan Sarana dan Prasarana Kerja</t>
  </si>
  <si>
    <t>Nilai Kepuasan Pelayanan Kantor Terhadap Penyediaan Barang Cetakan dan Penggandaan</t>
  </si>
  <si>
    <t xml:space="preserve">Jumlah Unit KDO/KDO Khusus yang terpenuhi kebutuhan BBMnya
</t>
  </si>
  <si>
    <t>160 unit</t>
  </si>
  <si>
    <t>Nilai Kepuasan Pelayanan Kantor Terhadap Penyediaan Makanan dan Minuman</t>
  </si>
  <si>
    <t>Nilai kepuasan pelayanan Kantor terhadap Penyediaan barang cetakan dan penggandaan</t>
  </si>
  <si>
    <t>Jumlah unit BBM KDO/KDO Khusus/ Alat-alat Berat dan Peralatan kerja yang terpenuhi kebutuhan BBMnya</t>
  </si>
  <si>
    <t>437 unit</t>
  </si>
  <si>
    <t>Nilai Kepuasan terhadap Penyediaan Makanan dan Minuman</t>
  </si>
  <si>
    <t>Nilai kepuasan pelayanan Kantor terhadap Penyediaan Alat Tulis Kantor</t>
  </si>
  <si>
    <t>Nilai kepuasan pelayanan Kantor terhadap tersediannya sarana dan prasarana kerja</t>
  </si>
  <si>
    <t xml:space="preserve">Jumlah unit BBM KDO/KDO Khusus/ Alat-alat Berat dan Peralatan kerja yang terpenuhi kebutuhan BBMnya
</t>
  </si>
  <si>
    <t>548 unit</t>
  </si>
  <si>
    <t xml:space="preserve">Persentase pemenuhan pelayanan administrasi umum yang terlayani 
</t>
  </si>
  <si>
    <t>Nilai Kepuasan pelayanan kantor terhadap penyediaan alat tulis kantor</t>
  </si>
  <si>
    <t>ok</t>
  </si>
  <si>
    <t>Terlaksananya Peningkatan Pengelolaan Kantor</t>
  </si>
  <si>
    <t>1 tahun</t>
  </si>
  <si>
    <t xml:space="preserve">Terlaksananya Pengadaan Sarana Penunjang Pelaksanaan Operasional
</t>
  </si>
  <si>
    <t xml:space="preserve">Nilai kepuasan Penyediaan Peralatan dan Perlengkapan Kantor
</t>
  </si>
  <si>
    <t>Nilai Kepuasan Pelayanan Kantor terhadap Penyediaan Barang Cetakan dan Penggandaan</t>
  </si>
  <si>
    <t>Tersedianya BBM KDO/KDO Khusus</t>
  </si>
  <si>
    <t xml:space="preserve">Nilai kepuasan pemenuhan kebutuhan BBM dan material lainnya
</t>
  </si>
  <si>
    <t>Nilai Kepuasan Pelayanan Kantor terhadap Penyediaan Makanan dan Minuman</t>
  </si>
  <si>
    <t>Nilai Kepuasan Pelayanan Kantor Terhadap Pengadaan Prasarana dan Sarana Kerja</t>
  </si>
  <si>
    <t>Nilai Kepuasan Pelayanan Kantor Terhadap Pengadaan Peralatan dan Perlengkapan Kerja Kantor</t>
  </si>
  <si>
    <t>517 unit</t>
  </si>
  <si>
    <t>Nilai Kepuasan Pelayanan Kantor terhadap Penyediaan Alat Tulis Kantor</t>
  </si>
  <si>
    <t>Nilai kepuasan Penyediaan Sarana dan Prasarana Kerja</t>
  </si>
  <si>
    <t>Nilai kepuasan pelayanan kantor terhadap penyediaan barang cetakan dan penggandaan</t>
  </si>
  <si>
    <t xml:space="preserve">Jumlah unit KDO/KDO Khusus yang kebutuhan BBMnya terpenuhi
</t>
  </si>
  <si>
    <t>629 unit</t>
  </si>
  <si>
    <t xml:space="preserve">Jumlah Mesin Pencacah yang 
Berfungsi dan Laik Digunakan
</t>
  </si>
  <si>
    <t>30 unit</t>
  </si>
  <si>
    <t>Nilai kepuasan pelayanan kantor terhadap penyediaan makanan dan minuman rapat</t>
  </si>
  <si>
    <t>Nilai kepuasan pelayanan kantor terhadap penyediaan peralatan dan perlengkapan kantor</t>
  </si>
  <si>
    <t>Jumlah unit BBM KDO/KDO khusus/alat-alat berat dan peralatan kerja yang terpenuhi kebutuhan BBMnya</t>
  </si>
  <si>
    <t>61 unit</t>
  </si>
  <si>
    <t xml:space="preserve">Persentase pemenuhan pelayanan administrasi umum yang terlayani
</t>
  </si>
  <si>
    <t>Indeks kepuasan pelayanan kantor terhadap ketersediaan alat tulis kantor</t>
  </si>
  <si>
    <t>Nilai kepuasan pelayanan Kantor terhadap Pengadaan Sarana dan Prasarana Kerja</t>
  </si>
  <si>
    <t>Nilai Kepuasan Pelayanan Kantornterhadap ketersediaan ekstra fooding</t>
  </si>
  <si>
    <t xml:space="preserve">Jumlah Paket Peralatan dan 
Perlengkapan Kantor yang 
Disediakan
</t>
  </si>
  <si>
    <t>6 paket</t>
  </si>
  <si>
    <t>Jumlah Paket Barang Cetakan dan Penggandaan yang Disediakan</t>
  </si>
  <si>
    <t>1 paket</t>
  </si>
  <si>
    <t>Persentase pemenuhan kebutuhan BBM KDO/KDO Khusus</t>
  </si>
  <si>
    <t>Jumlah unit KDO/KDO khusus yang kebutuhan BBMnya terpenuhi</t>
  </si>
  <si>
    <t>11 unit</t>
  </si>
  <si>
    <t>Nilai Kepuasan Pelayanan Kantor terhadap ketersediaan alat tulis kantor</t>
  </si>
  <si>
    <t>4 nilai</t>
  </si>
  <si>
    <t>Jumlah Paket Peralatan dan 
Perlengkapan Kantor yang 
Disediakan</t>
  </si>
  <si>
    <t>100 %</t>
  </si>
  <si>
    <t>Jumlah Unit KDO/ KDOK yg terpenuhi kebutuhan BBMnya</t>
  </si>
  <si>
    <t>153 unit</t>
  </si>
  <si>
    <t>Nilai Kepuasan Pelayanan Kantor Terhadap Penyediaan Peralatan dan Perlengkapan Kerja Kantor</t>
  </si>
  <si>
    <t>Nilai Kepuasan Pelayanan Kantor Terhadap Penyediaan barang cetakan dan penggandaan UPK Badan Air</t>
  </si>
  <si>
    <t>Jumlah unit BBM KDO/KDO khusus/Alat-alat Berat dan Peralatan kerja yang terpenuhi kebutuhan BBMnya</t>
  </si>
  <si>
    <t>574 unit</t>
  </si>
  <si>
    <t>Nilai Kepuasan Pelayanan Kantor Terhadap Penyediaan Makanan dan Minuman UPK Badan Air</t>
  </si>
  <si>
    <t>Persentase pelaksanaan pengadaan Barang Milik Daerah Penunjang Perkantoran secara tepat waktu</t>
  </si>
  <si>
    <t>Persentase Pengadaan CCTV dan Kelengkapannya</t>
  </si>
  <si>
    <t>Nilai kepuasan pelayanan kantor terhadap penyediaan sewa homestay di Kepulauan Seribu</t>
  </si>
  <si>
    <t>Terbangunnya Saringan Sampah di Perbatasan</t>
  </si>
  <si>
    <t>1 lokasi</t>
  </si>
  <si>
    <t>Persentase penyediaan pelayanan jasa penunjang perkantoran secara tepat waktu</t>
  </si>
  <si>
    <t>Nilai Kepuasan Pelayanan Kantor Terhadap Penyediaan Jasa Telepon, Air, Listrik dan Internet (TALI)</t>
  </si>
  <si>
    <t>Nilai Kepuasan Pelayanan Kantor Terhadap Penyediaan Sewa Mesin Fotocopy</t>
  </si>
  <si>
    <t xml:space="preserve">Nilai Kepuasan Pelayanan Kantor Terhadap Penyediaan Jasa Keamanan Kantor
</t>
  </si>
  <si>
    <t xml:space="preserve">Nilai Kepuasan Pelayanan Kantor Terhadap Penyediaan Perlengkapan Keamanan Kantor
</t>
  </si>
  <si>
    <t>Nilai Kepuasan Pelayanan Kantor Terhadap Penyediaan Jasa Kebersihan Kantor</t>
  </si>
  <si>
    <t>Nilai Kepuasan Pelayanan Kantor Terhadap Penyediaan Perlengkapan Kebersihan Kantor</t>
  </si>
  <si>
    <t xml:space="preserve">Nilai kepuasan pelayanan Kantor terhadap Penyediaan Sewa Mesin Foto Copy
</t>
  </si>
  <si>
    <t>Nilai Kepuasan Pelayanan Kantor terhadap Penyediaan Jasa Keamanan Kantor</t>
  </si>
  <si>
    <t>Nilai Kepuasan terhadap Penyediaan Perlengkapan Petugas Keamanan Kantor</t>
  </si>
  <si>
    <t>Nilai Kepuasan Pelayanan Kantor terhadap Penyediaan Jasa Kebersihan Kantor</t>
  </si>
  <si>
    <t>Nilai Kepuasan terhadap Penyediaan Perlengkapan Petugas Kebersihan Kantor</t>
  </si>
  <si>
    <t xml:space="preserve">Persentase Tersedianya Jasa Penunjang </t>
  </si>
  <si>
    <t xml:space="preserve">Nilai Kepuasan Pelayanan Kantor Terhadap Penyediaan Sewa Mesin Fotocopy selama 1 Tahun
</t>
  </si>
  <si>
    <t>Nilai kepuasan terhadap layanan keamanan kantor</t>
  </si>
  <si>
    <t>Persentase penyediaan perlengkapan keamanan kantor</t>
  </si>
  <si>
    <t>Nilai kepuasan terhadap layanan kebersihan kantor</t>
  </si>
  <si>
    <t>Persentase penyediaan perlengkapan kebersihan kantor</t>
  </si>
  <si>
    <t>Nilai Kepuasan Pelayanan Kantor terhadap Penyediaan Jasa Komunikasi, Sumber Daya Air dan Listrik</t>
  </si>
  <si>
    <t xml:space="preserve">Nilai kepuasan pelayanan Kantor terhadap Penyediaan Jasa Peralatan dan Perlengkapan Kantor
</t>
  </si>
  <si>
    <t>Nilai Kepuasan Pelayanan Kantor terhadap Penyediaan Jasa Pelayanan Umum Kantor (Jasa Keamanan)</t>
  </si>
  <si>
    <t>Nilai Kepuasan Pelayanan Kantor terhadap Penyediaan Jasa Pelayanan Umum Kantor (Jasa Kebersihan)</t>
  </si>
  <si>
    <t>Nilai Kepuasan Pelayanan Kantor terhadap Penyediaan Jasa Pelayanan Umum Kantor (Perlengkapan Keamanan)</t>
  </si>
  <si>
    <t>Nilai Kepuasan Pelayanan Kantor terhadap Penyediaan Jasa Pelayanan Umum Kantor (Perlengkapan Kebersihan)</t>
  </si>
  <si>
    <t xml:space="preserve">Persentase penyediaan pelayanan jasa penunjang perkantoran secara tepat waktu </t>
  </si>
  <si>
    <t>Jumlah penyediaan jasa Telepon, Air, Listrik dan Internet (TALI) dalam 1 tahun</t>
  </si>
  <si>
    <t>12 bulan</t>
  </si>
  <si>
    <t>Nilai kepuasan pemenuhan kebutuhan telepon, air, listrik, dan internet (TALI)</t>
  </si>
  <si>
    <t>Jumlah mesin fotocopy yang tersedia</t>
  </si>
  <si>
    <t xml:space="preserve">Nilai kepuasan pemenuhan layanan mesin fotocopy
</t>
  </si>
  <si>
    <t>Jumlah laporan kinerja PJLP keamanan kantor</t>
  </si>
  <si>
    <t>12 Laporan</t>
  </si>
  <si>
    <t>Jumlah petugas yang mendapat perlengkapan keamanan kantor</t>
  </si>
  <si>
    <t>81 petugas</t>
  </si>
  <si>
    <t>Jumlah Laporan kinerja PJLP 
kebersihan kantor</t>
  </si>
  <si>
    <t>Jumlah petugas yang mendapat 
perlengkapan kebersihan kantor</t>
  </si>
  <si>
    <t>27 Petugas</t>
  </si>
  <si>
    <t>Nilai kepuasan pelayanan kantor terhadap penyediaan jasa telepon, air, listrik dan internet (TALI)</t>
  </si>
  <si>
    <t>Nilai kepuasan pelayanan kantor terhadap Penyediaan Sewa Mesin Fotocopy</t>
  </si>
  <si>
    <t>Indeks Kepuasan Terhadap Kinerja Layanan Penunjang Urusan Pemerintahan Daerah</t>
  </si>
  <si>
    <t>Persentase pemenuhan Jasa Telepon, Air, Listrik selama 12 bulan</t>
  </si>
  <si>
    <t>Jumlah Laporan Penyediaan Jasa Komunikasi, Sumber Daya Air dan Listrik yang Disediakan</t>
  </si>
  <si>
    <t>1 laporan</t>
  </si>
  <si>
    <t xml:space="preserve">Nilai kepuasan pelayanan Kantor terhadap Penyediaan Sewa Mesin Fotocopy
</t>
  </si>
  <si>
    <t xml:space="preserve">Jumlah Laporan Penyediaan Jasa Peralatan dan Perlengkapan Kantor yang Disediakan
</t>
  </si>
  <si>
    <t>Nilai Kepuasan Pelayanan Kantor terhadap Penyediaan jasa keamanan Kantor</t>
  </si>
  <si>
    <t>Nilai Kepuasan Pelayanan Kantor terhadap Penyediaan perlengkapan petugas keamanan Kantor</t>
  </si>
  <si>
    <t>Nilai Kepuasan Pelayanan Kantor terhadap Penyediaan jasa kebersihan Kantor</t>
  </si>
  <si>
    <t>Nilai Kepuasan Pelayanan Kantor terhadap Penyediaan perlengkapan petugas kebersihan Kantor</t>
  </si>
  <si>
    <t>Jumlah Laporan Penyediaan Jasa Pelayanan Umum Kantor yang Disediakan</t>
  </si>
  <si>
    <t>Nilai Kepuasan Pelayanan Kantor terhadap Penyediaan jasa penunjang laboratorium</t>
  </si>
  <si>
    <t xml:space="preserve">Nilai Kepuasan Pelayanan Kantor Terhadap Penyediaan perlengkapan jasa penunjang laboratorium
</t>
  </si>
  <si>
    <t xml:space="preserve">Nilai Kepuasan staf UPST terhadap penggunaan jasa TALI
</t>
  </si>
  <si>
    <t>4 laporan</t>
  </si>
  <si>
    <t>Nilai kepuasan staf UPST terhadap pengadaan mesin fotocopy</t>
  </si>
  <si>
    <t>Jumlah Laporan Penyediaan Jasa Peralatan dan Perlengkapan Kantor yang Disediakan</t>
  </si>
  <si>
    <t>4 dokumen</t>
  </si>
  <si>
    <t>Nilai Kepuasan Pelayanan Kantor Terhadap Penyediaan Jasa Keamanan Kantor</t>
  </si>
  <si>
    <t>Nilai Kepuasan Pelayanan Kantor Terhadap Penyediaan Perlengkapan Keamanan Kantor</t>
  </si>
  <si>
    <t>12 laporan</t>
  </si>
  <si>
    <t xml:space="preserve">Nilai Kepuasan Pelayanan Kantor Terhadap Penyediaan Jasa Telepon, Air, Listrik dan Internet (TALI)
</t>
  </si>
  <si>
    <t>Persentase pelaksanaan pemeliharaan Barang Milik Daerah</t>
  </si>
  <si>
    <t>Persentase pelaksanaan pemeliharaan KDO/KDO khusus melalui ATPM</t>
  </si>
  <si>
    <t>Jumlah Unit Kendaraan Dinas 
Operasional Truk yang laik 
jalan/berfungsi</t>
  </si>
  <si>
    <t>81 unit</t>
  </si>
  <si>
    <t>Terlaksananya Pemeliharaan 
Kendaraan Operasional Perkantoran 
(ATPM)</t>
  </si>
  <si>
    <t>49 unit</t>
  </si>
  <si>
    <t>Jumlah Ban yang tersedia untuk digunakan KDO/KDO Khusus</t>
  </si>
  <si>
    <t>430 buah</t>
  </si>
  <si>
    <t>Jumlah Unit KDO/KDO Khusus yang terbayar Pajak Kendaraan Bermotornya</t>
  </si>
  <si>
    <t>172 unit</t>
  </si>
  <si>
    <t>Jumlah Aki yang tersedia untuk digunakan KDO/KDO Khusus</t>
  </si>
  <si>
    <t>178 unit</t>
  </si>
  <si>
    <t>Nilai Kepuasan Pelayanan Kantor Terhadap Pemeliharaan Gedung Kantor</t>
  </si>
  <si>
    <t>Persentase Perencanaan Rehab Gedung Kantor</t>
  </si>
  <si>
    <t>Nilai Kepuasan Pelayanan Kantor Terhadap Penyediaan Jasa Pengolahan Air Limbah</t>
  </si>
  <si>
    <t>Nilai Kepuasan Pelayanan Kantor Terhadap Jasa Pengendalian Hama (Pest Control)</t>
  </si>
  <si>
    <t>Nilai Kepuasan Pelayanan Kantor Terhadap Pemeliharaan Sarana dan Prasarana Gedung Kantor</t>
  </si>
  <si>
    <t>Nilai Kepuasan Pelayanan Kantor Terhadap Pemeliharaan Peralatan dan Perlengkapan Kerja</t>
  </si>
  <si>
    <t xml:space="preserve">Persentase pelaksanaan pemeliharaan Barang Milik Daerah
</t>
  </si>
  <si>
    <t xml:space="preserve">Jumlah Penyediaan Pemeliharaan Alat Angkut Kebersihan (ATPM) KDO/KDOK
</t>
  </si>
  <si>
    <t>569 unit</t>
  </si>
  <si>
    <t>Jumlah Suku Cadang Aki Untuk Kendaraan Dinas Operasional (KDO)</t>
  </si>
  <si>
    <t>614 buah</t>
  </si>
  <si>
    <t>Jumlah Ban untuk Kendaraan Dinas Operasional (KDO)</t>
  </si>
  <si>
    <t>6.275 buah</t>
  </si>
  <si>
    <t>Jumlah Penyediaan Pemeliharaan Alat -Alat Berat (ATPM)</t>
  </si>
  <si>
    <t>390 unit</t>
  </si>
  <si>
    <t xml:space="preserve">Nilai Kepuasan pelayanan terhadap jasa pengelolaan Air Limbah
</t>
  </si>
  <si>
    <t>Nilai Kepuasan terhadap Pemeliharaan /Rehab Kantor Satuan Pelaksana Kecamatan</t>
  </si>
  <si>
    <t>Indeks Kepuasan pelayanan terhadap Pemeliharaan Sarana Prasarana Gedung Kantor</t>
  </si>
  <si>
    <t xml:space="preserve">Pemeliharaan Barang Milik Daerah Penunjang Urusan Pemerintahan Daerah </t>
  </si>
  <si>
    <t>Jumlah Pengadaan Aki KDO/KDOK Sudin LH Jakarta Utara</t>
  </si>
  <si>
    <t>545 unit</t>
  </si>
  <si>
    <t>Persentase pelaksanaan pemeliharaan Alat Angkut Kebersihan KDO/KDO khusus</t>
  </si>
  <si>
    <t>Jumlah Pengadaan Ban untuk 545 unit KDO/KDOK Sudin LH Jakarta Utara</t>
  </si>
  <si>
    <t>Nilai Kepuasan Pelayanan Kantor terhadap Penyediaan Jasa Pengolahan Air Limbah</t>
  </si>
  <si>
    <t>Nilai kepuasan pelayanan kantor terhadap Pemeliharaan Alat Pendingin Udara (AC)</t>
  </si>
  <si>
    <t>Nilai Kepuasan pelayanan terhadap Pemeliharaan Sarana Prasarana Gedung Kantor</t>
  </si>
  <si>
    <t>Persentase Pelaksanaan Pemeliharaan Alat Angkut Kebersihan KDO/KDO Khusus (Pemeliharaan Alat Angkut Kebersihan)</t>
  </si>
  <si>
    <t>Persentase Pelaksanaan Pemeliharaan Alat Angkut Kebersihan KDO/KDO Khusus (Pengadaan Ban)</t>
  </si>
  <si>
    <t>Persentase Pelaksanaan Pemeliharaan Alat Angkut Kebersihan KDO/KDO Khusus (Penyediaan Jasa Perizinan)</t>
  </si>
  <si>
    <t>Persentase Pelaksanaan Pemeliharaan Alat Angkut Kebersihan KDO/KDO Khusus (Pengadaan Accu)</t>
  </si>
  <si>
    <t>Nilai kepuasan pelayanan Kantor terhadap Pemeliharaan Gedung Kantor dan Bangunan Lainnya (Pemeliharaan Gedung Kantor)</t>
  </si>
  <si>
    <t>Nilai kepuasan pelayanan Kantor terhadap Pemeliharaan Gedung Kantor dan Bangunan Lainnya (Penyediaan Jasa Pengolahan Air Limbah)</t>
  </si>
  <si>
    <t>Nilai kepuasan pelayanan terhadap Pemeliharaan Peralatan dan Perlengkapan Kerja</t>
  </si>
  <si>
    <t>Persentase Penyelesaian Pengadaan Accu KDO/KDOK</t>
  </si>
  <si>
    <t>Jumlah KDO/KDOK yang terpenuhi Pajak dan Perizinannya</t>
  </si>
  <si>
    <t>364 unit</t>
  </si>
  <si>
    <t>Jumlah KDO/KDOK yang terpenuhi Pemeliharaannya</t>
  </si>
  <si>
    <t>Persentase Penyelesaian Pengadaan Ban KDO/KDOK</t>
  </si>
  <si>
    <t>Nilai Kepuasan Pelayanan Kantor terhadap Pemeliharaan Peralatan dan Perlengkapan Kerja Kantor</t>
  </si>
  <si>
    <t>Nilai Kepuasan Pelayanan Kantor terhadap Pemeliharaan Gedung Kantor</t>
  </si>
  <si>
    <t>Persentase KDO/KDOK yang dilakukan pemeliharaan</t>
  </si>
  <si>
    <t>Jumlah Accu KDO/KDO yang diadakan</t>
  </si>
  <si>
    <t>683 buah</t>
  </si>
  <si>
    <t>Jumlah Ban KDO/KDOK yang diadakan</t>
  </si>
  <si>
    <t>6.022 buah</t>
  </si>
  <si>
    <t>Jumlah KDO/KDO Khusus yang terbayar Pajak Kendaraan Bermotornya</t>
  </si>
  <si>
    <t>Jumlah Peralatan dan Perlengkapan Kerja Kantor yang dilakukan pemeliharaan</t>
  </si>
  <si>
    <t>6 jenis</t>
  </si>
  <si>
    <t>Nilai kepuasan pemeliharaan sarana dan prasarana pendukung gedung kantor</t>
  </si>
  <si>
    <t>Jumlah Unit Kendaraan Dinas Operasional Truk yang laik Jalan/Berfungsi dengan baik</t>
  </si>
  <si>
    <t>10 unit</t>
  </si>
  <si>
    <t>Jumlah Unit Kendaraan Dinas Operasional Gerobak Motor yang laik Jalan/Berfungsi dengan baik</t>
  </si>
  <si>
    <t>17 unit</t>
  </si>
  <si>
    <t>Jumlah Unit Kendaraan Dinas Operasional Kapal yang laik Operasional/Berfungsi dengan baik</t>
  </si>
  <si>
    <t>26 unit</t>
  </si>
  <si>
    <t>Jumlah Unit Kendaraan Dinas Operasional Alat Berat yang laik Operasional/Berfungsi dengan baik</t>
  </si>
  <si>
    <t>1 unit</t>
  </si>
  <si>
    <t>Terlaksananya Pengadaan Suku Cadang untuk kebutuhan Operasional</t>
  </si>
  <si>
    <t>Jumlah unit KDO/KDO khusus yang terbayar Pajak Kendaraan Bermotornya</t>
  </si>
  <si>
    <t>42 unit</t>
  </si>
  <si>
    <t>Nilai kepuasan pelayanan kantor terhadap pemeliharaan peralatan dan perlengkapan kantor</t>
  </si>
  <si>
    <t>Persentase pemenuhan surat izin KDO/KDO Khusus secara tepat waktu</t>
  </si>
  <si>
    <t>Persentase pemeliharaan Kendaraan Operasional Perkantoran secara tepat waktu</t>
  </si>
  <si>
    <t>Jumlah Kendaraan Dinas Operasional atau Lapangan yang Dipelihara dan Dibayarkan Pajak dan Perizinannya</t>
  </si>
  <si>
    <t>Nilai kepuasan pelayanan kantor terhadap pemeliharaan gedung kantor</t>
  </si>
  <si>
    <t>Nilai kepuasan pelayanan kantor terhadap penyediaan jasa pengolahan air limbah</t>
  </si>
  <si>
    <t>Jumlah Gedung Kantor dan Bangunan Lainnya yang Dipelihara/Direhabilitasi</t>
  </si>
  <si>
    <t>Nilai Kepuasan Pelayanan Kantor terhadap pemeliharaan peralatan dan perlengkapan kerja kantor</t>
  </si>
  <si>
    <t>Jumlah Sarana dan Prasarana Pendukung Gedung Kantor atau Bangunan Lainnya yang Dipelihara/Direhabilitasi</t>
  </si>
  <si>
    <t>3 unit</t>
  </si>
  <si>
    <t>Jumlah KDO dan Alat Berat yang layak operasi (Pemeliharaan Alat Berat UPST)</t>
  </si>
  <si>
    <t>53 unit</t>
  </si>
  <si>
    <t>Jumlah KDO dan Alat Berat yang layak operasi (Pemeliharaan Kendaraan Dinas Operasional UPST)</t>
  </si>
  <si>
    <t>Jumlah KDO dan Alat Berat yang layak operasi (Penyediaan Jasa Asuransi KDO/KDO Khusus)</t>
  </si>
  <si>
    <t>Jumlah KDO dan Alat Berat yang layak operasi (Pengadaan Ban KDO/KDO Khusus)</t>
  </si>
  <si>
    <t>Jumlah KDO dan Alat Berat yang layak operasi (Penyediaan Jasa Perizinan KDO/KDO khusus)</t>
  </si>
  <si>
    <t>Persentase KDO/KDO Khusus yang terbayar Pajak Kendaraan Bermotornya</t>
  </si>
  <si>
    <t>Persentase alat angkut yang terpelihara dengan baik</t>
  </si>
  <si>
    <t>Persentase alat berat yang terpelihara dengan baik</t>
  </si>
  <si>
    <t>Jumlah KDO/KDO Khusus UPK Badan Air yang memiliki asuransi</t>
  </si>
  <si>
    <t>409 unit</t>
  </si>
  <si>
    <t>Jumlah Genset yang berfungsi dengan baik</t>
  </si>
  <si>
    <t>Nilai Kepuasan Pelayanan Kantor Terhadap Peralatan dan Perlengkapan Kantor UPK Badan Air yang berfungsi dengan baik</t>
  </si>
  <si>
    <t>Indeks Kepuasaan Pengelolaan Barang Milik Daerah pada Perangkat 
Daerah</t>
  </si>
  <si>
    <t>3 Nilai</t>
  </si>
  <si>
    <t>Nilai Kepuasan Pengamanan Barang Milik Daerah SKPD</t>
  </si>
  <si>
    <t>4. PROGRAM PERENCANAAN LINGKUNGAN HIDUP</t>
  </si>
  <si>
    <t>Persentase penyelesaian penyusunan dokumen perencanaan dan kebijakan lingkungan hidup dengan tepat waktu</t>
  </si>
  <si>
    <t>Jumlah dokumen informasi lingkungan hidup yang diselesaikan tepat waktu</t>
  </si>
  <si>
    <t>2 dokumen</t>
  </si>
  <si>
    <t>Jumlah dokumen kebijakan dan peraturan terkait pengelolaan lingkungan hidup yang diselesaikan tepat waktu</t>
  </si>
  <si>
    <t>5 dokumen</t>
  </si>
  <si>
    <t>5. PROGRAM PENGENDALIAN PENCEMARAN DAN/ATAU KERUSAKAN LINGKUNGAN HIDUP</t>
  </si>
  <si>
    <t>Indeks Kualitas Air</t>
  </si>
  <si>
    <t>41,6 indeks</t>
  </si>
  <si>
    <t>Dinas. Sudin LH Pusat, Utara, Barat, Selatan, Timur, LLHD, UPST</t>
  </si>
  <si>
    <t>Indeks Kualitas Udara</t>
  </si>
  <si>
    <t>67.36 indeks</t>
  </si>
  <si>
    <t>Persentase Pengendalian Pencemaran Dan/Atau Kerusakan Lingkungan Hidup</t>
  </si>
  <si>
    <t>Jumlah laporan pemantauan kualitas lingkungan air di Provinsi DKI Jakarta</t>
  </si>
  <si>
    <t>10 Laporan</t>
  </si>
  <si>
    <t>Jumlah laporan pemantauan kualitas udara dan tingkat kebisingan di Provinsi DKI Jakarta</t>
  </si>
  <si>
    <t>2 laporan</t>
  </si>
  <si>
    <t>Jumlah kendaraan yang diuji emisi di Provinsi DKI Jakarta</t>
  </si>
  <si>
    <t>3.000 kendaraan</t>
  </si>
  <si>
    <t>Jumlah tersediannya prasarana sarana pemantauan &amp; pemulihan kualitas lingkungan</t>
  </si>
  <si>
    <t>1 set prasarana/sarana</t>
  </si>
  <si>
    <t>Jumlah Tersedianya alat uji emisi kendaraan bermotor dan sarana pendukung</t>
  </si>
  <si>
    <t>7 set</t>
  </si>
  <si>
    <t>Tersusunnya dokumen inventarisasi profil emisi GRK dan pelaporan penurunan emisi GRK</t>
  </si>
  <si>
    <t>Tersusunnya dokumen adaptasi ketahanan iklim</t>
  </si>
  <si>
    <t>1 dokumen</t>
  </si>
  <si>
    <t>Terlaksananya peningkatan kapasitas dalam rangka implementasi pengendalian dampak bencana iklim di Kawasan Southeast Asia dan kota-kota di Indonesia</t>
  </si>
  <si>
    <t>2 event</t>
  </si>
  <si>
    <t>Tersusunnya dokumen kajian dampak perubahan iklim terhadap lingkungan, sosial, ekonomi dan kesehatan di Provinsi DKI Jakarta</t>
  </si>
  <si>
    <t>Jumlah pengukuran kualitas udara di lokasi Hari Bebas Kendaraan Bermotor (HBKB)</t>
  </si>
  <si>
    <t>48 kali</t>
  </si>
  <si>
    <t>Jumlah Laporan Evaluasi Kualitas Udara Perkotaan yang disusun</t>
  </si>
  <si>
    <t>Jumlah pengawasan dan pembinaan terhadap Tempat Uji Emisi Gas Buang Kendaraan Bermotor</t>
  </si>
  <si>
    <t>27 tempat uji emisi</t>
  </si>
  <si>
    <t>Jumlah Alat Uji Emisi Kendaraan Bermotor dan Sarana Pendukung yang tersedia</t>
  </si>
  <si>
    <t>44 bengkel</t>
  </si>
  <si>
    <t xml:space="preserve">Terlaksananya Pengadaan Alat Uji Emisi Kendaraan Bermotor dan Sarana Pendukung
</t>
  </si>
  <si>
    <t>3 set</t>
  </si>
  <si>
    <t>Jumlah pengukuran kualitas udara di lokasi Hari Bebas Kendaraan Bermotor</t>
  </si>
  <si>
    <t>Jumlah pemantauan kualitas udara, traffic counting dan pengujian emisi gas buang kendaraan bermotor</t>
  </si>
  <si>
    <t>2.500 kendaraan</t>
  </si>
  <si>
    <t>Terlaksananya pengawasan dan Pembinaan terhadap tempat uji emisi gas buang kendaraan bermotor</t>
  </si>
  <si>
    <t xml:space="preserve">Terlaksananya pengadaan alat uji emisi kendaraan bermotor dan sarana pendukung </t>
  </si>
  <si>
    <t>Jumlah Pengukuran Kualitas Udara saat Hari Bebas Kendaraan Bermotor</t>
  </si>
  <si>
    <t xml:space="preserve">Terlaksananya pengujian emisi gas buang kendaraan bermotor, 
pemantauan kualitas udara dan 
traffic counting
</t>
  </si>
  <si>
    <t>Jumlah pengawasan dan pembinaan terhadap tempat uji emisi gas buang kendaraan bermotor</t>
  </si>
  <si>
    <t>3 Paket</t>
  </si>
  <si>
    <t>Jumlah Pengukuran Kualitas Udara di lokasi Hari Bebas Kendaraan Bermotor</t>
  </si>
  <si>
    <t>Jumlah pengujian emisi gas buang kendaraan bermotor, pemantauan kualitas udara dan traffic counting</t>
  </si>
  <si>
    <t xml:space="preserve">Jumlah Laporan Evaluasi Kualitas Udara Perkotaan yang disusun
</t>
  </si>
  <si>
    <t>Jumlah pengawasan dan pembinaan terhadap tempat uji emisi gas buang 
kendaraan bermotor</t>
  </si>
  <si>
    <t>47 Tempat Uji Emisi</t>
  </si>
  <si>
    <t>Jumlah Alat Uji Emisi Kendaraan Bermotor dan Sarana Pendukung yang Tersedia</t>
  </si>
  <si>
    <t>Sudin LH  Kepulauan Seribu</t>
  </si>
  <si>
    <t>Tersedianya tiket kapal laut ke 
Kepulauan Seribu</t>
  </si>
  <si>
    <t>216 orang/trip</t>
  </si>
  <si>
    <t>Jumlah Pelaporan Implementasi Pengelolaan Lingkungan TPST Bantargebang</t>
  </si>
  <si>
    <t>LLHD</t>
  </si>
  <si>
    <t>Pengelolaan Laboratorium 
Lingkungan Hidup Provinsi</t>
  </si>
  <si>
    <t>Nilai kepuasan pelayanan Kantor terhadap penyediaan bahan kimia</t>
  </si>
  <si>
    <t xml:space="preserve">Jumlah suku cadang yang tersedia agar SPKU dapat beroperasi
</t>
  </si>
  <si>
    <t>25 jenis</t>
  </si>
  <si>
    <t>Nilai kepuasan pelayanan Kantor terhadap penggunaan SPKU</t>
  </si>
  <si>
    <t>Nilai Kepuasan pelayanan kantor terhadap penggunaan peralatan laboratorium</t>
  </si>
  <si>
    <t xml:space="preserve">jumlah dokumen sistem mutu </t>
  </si>
  <si>
    <t xml:space="preserve">nilai kepuasan pelayanan kantor terhadap pengisian tabung gas
</t>
  </si>
  <si>
    <t>Persentase limbah B3 yang tertangani</t>
  </si>
  <si>
    <t>Jumlah peralatan laboratorium yang dapat berfungsi dengan baik</t>
  </si>
  <si>
    <t>4 jenis</t>
  </si>
  <si>
    <t>Nilai kepuasan pelayanan kantor terhadap ketersediaan APAR</t>
  </si>
  <si>
    <t>6. PROGRAM PENGENDALIAN BAHAN BERBAHAYA DAN BERACUN (B3) DAN LIMBAH BAHAN BERBAHAYA DAN BERACUN (LIMBAH B3)</t>
  </si>
  <si>
    <t>Persentase pelayanan pengelolaan limbah B3</t>
  </si>
  <si>
    <t>Dinas, Sudin LH Pusat, Utara, Barat, Selatan, Timur, P1000</t>
  </si>
  <si>
    <t>Jumlah Peningkatan TPS Limbah B3 Skala Kota</t>
  </si>
  <si>
    <t>Jumlah Peningkatan TPS Limbah B3 Skala Kecamatan</t>
  </si>
  <si>
    <t>4 Unit</t>
  </si>
  <si>
    <t>Jumlah Fasyankes Tk. Dasar/USK/ Rumah Tangga yang Dibina dan Diawasi</t>
  </si>
  <si>
    <t>5 Wilayah Kota</t>
  </si>
  <si>
    <t>Jumlah Kajian Pengelolaan Limbah B3 dari Fasyankes, Usaha Skala Kecil (USK) dan Rumah Tangga Di Wilayah Provinsi DKI Jakarta yang disusun</t>
  </si>
  <si>
    <t>1 Dokumen</t>
  </si>
  <si>
    <t>Jumlah kecamatan yang mendapat pelayanan penanganan limbah B3</t>
  </si>
  <si>
    <t>8 Kecamatan</t>
  </si>
  <si>
    <t>Jumlah Perlengkapan penunjang kegiatan Pengolahan Limbah B3</t>
  </si>
  <si>
    <t>8 Jenis</t>
  </si>
  <si>
    <t>Jumlah limbah B3 rumah tangga yang tertangani</t>
  </si>
  <si>
    <t>250 kg</t>
  </si>
  <si>
    <t>Jumlah limbah medis rumah tangga yang tertangani</t>
  </si>
  <si>
    <t>6000 kg</t>
  </si>
  <si>
    <t>Jumlah limbah B3 padat yang tertangani (Pemusnahan Limbah Padat)</t>
  </si>
  <si>
    <t>4000 Kg</t>
  </si>
  <si>
    <t>Jumlah limbah medis rumah tangga yang tertangani (Pengolahan Limbah B3)</t>
  </si>
  <si>
    <t>1000 Kg</t>
  </si>
  <si>
    <t>Persentase limbah B3 yang ditangani pada 10 kecamatan</t>
  </si>
  <si>
    <t>Jumlah limbah B3 padat yang tertangani</t>
  </si>
  <si>
    <t>6000 Kg</t>
  </si>
  <si>
    <t>500 Kg</t>
  </si>
  <si>
    <t>Jumlah TPS Limbah B3 skala kecamatan yang selesai ditingkatkan</t>
  </si>
  <si>
    <t>Jumlah Limbah B3 yang tertangani</t>
  </si>
  <si>
    <t>1650 Kg</t>
  </si>
  <si>
    <t>7. PROGRAM PEMBINAAN DAN PENGAWASAN TERHADAP IZIN LINGKUNGAN DAN IZIN PERLINDUNGAN DAN PENGELOLAAN LINGKUNGAN HIDUP (PPLH)</t>
  </si>
  <si>
    <t>Persentase Pembinaan Dan Pengawasan Terhadap Izin Lingkungan Dan Izin Perlindungan Dan Pengelolaan Lingkungan Hidup (PPLH)</t>
  </si>
  <si>
    <t>Dinas, Sudin LH Pusat, Utara, Barat, Selatan, Timur</t>
  </si>
  <si>
    <t>Jumlah Rekomendasi Dokumen Lingkungan yang Diterbitkan</t>
  </si>
  <si>
    <t>80 Rekomendasi</t>
  </si>
  <si>
    <t>Jumlah Petugas Pengawas Lingkungan Hidup dan Kebersihan yang meningkat kapasitasnya</t>
  </si>
  <si>
    <t>130 peserta</t>
  </si>
  <si>
    <t>Jumlah kegiatan usaha yang dilakukan Pengawasan Ketaatan Pengelolaan Lingkungan secara langsung dan Tidak langsung</t>
  </si>
  <si>
    <t>900 kegiatan/usaha</t>
  </si>
  <si>
    <t>Jumlah kegiatan usaha yang mendapat program peringkat perusahaan (Proper Nasional)</t>
  </si>
  <si>
    <t>70 kegiatan/usaha</t>
  </si>
  <si>
    <t>Jumlah kegiatan / usaha skala Amdal RKL-RPL, UKL-UPL, SPPL Tingkat Provinsi dan 5 wilayah Kota Administrasi dan 1 kabupaten Administrasi</t>
  </si>
  <si>
    <t>Persentase ketidaktaatan pengelolaan lingkungan kegiatan usaha hasil pengawasan</t>
  </si>
  <si>
    <t>Persentase pemenuhan dokumen rekomendasi lingkungan yang diterbitkan</t>
  </si>
  <si>
    <t>140 kegiatan usaha</t>
  </si>
  <si>
    <t>Jumlah rekomendasi dokumen lingkungan yang diterbitkan</t>
  </si>
  <si>
    <t>20 rekomendasi</t>
  </si>
  <si>
    <t>Jumlah rekomendasi dan/atau Persetujuan Lingkungan dan Kelayakan Operasi yang diberikan/jumlah permintaan rekomendasi dan/atau Persetujuan Lingkungan dan surat kelayakan operasi yang masuk x 100%</t>
  </si>
  <si>
    <t>Jumlah Kegiatan Pengawasan Pengelolaan Lingkungan Hidup di Jakarta Barat</t>
  </si>
  <si>
    <t>140 kegiatan</t>
  </si>
  <si>
    <t>20 Rekomendasi</t>
  </si>
  <si>
    <t>Jumlah Laporan Pengawasan Pelaksanaan Pengelolaan Lingkungan Hidup</t>
  </si>
  <si>
    <t>100 Laporan</t>
  </si>
  <si>
    <t>Jumlah kegiatan usaha yang dilakukan pengawasan ketaatan pengelolaan lingkungan secara langsung dan tidak langsung</t>
  </si>
  <si>
    <t>120 Usaha dan/atau Kegia</t>
  </si>
  <si>
    <t>8. PROGRAM PENINGKATAN PENDIDIKAN, PELATIHAN DAN PENYULUHAN LINGKUNGAN HIDUP UNTUK MASYARAKAT</t>
  </si>
  <si>
    <t>Persentase peningkatan pendidikan, pelatihan dan penyuluhan Lingkungan Hidup</t>
  </si>
  <si>
    <t>Persentase Penyelenggaraan pendidikan, pelatihan dan penyuluhan Lingkungan Hidup yang dilaksanakan</t>
  </si>
  <si>
    <t>Jumlah sekolah Adiwiyata yang dilakukan pembinaan komponen gerakan Peduli dan Berbudaya Lingkungan Hidup di Sekolah (PBLHS)</t>
  </si>
  <si>
    <t>30 Sekolah</t>
  </si>
  <si>
    <t>Jumlah RW yang dilakukan pembinaan komponen Program Kampung Iklim (Proklim)</t>
  </si>
  <si>
    <t>20 RW</t>
  </si>
  <si>
    <t>Jumlah Pelaksanaan Peringatan Hari-Hari Lingkungan Hidup</t>
  </si>
  <si>
    <t>2 Kegiatan</t>
  </si>
  <si>
    <t>Jumlah materi komunikasi isu pengelolaan lingkungan hidup</t>
  </si>
  <si>
    <t>180 Materi</t>
  </si>
  <si>
    <t>Jumlah peralatan pendukung kehumasan</t>
  </si>
  <si>
    <t>Jumlah pelaksanaan Apresiasi Masyarakat Peduli Lingkungan</t>
  </si>
  <si>
    <t>1 Kegiatan</t>
  </si>
  <si>
    <t>Jumlah Kampanye Jakarta Sadar Sampah</t>
  </si>
  <si>
    <t>Jumlah sekolah yang melaksanakan Gerakan Peduli dan Berbudaya Lingkungan Hidup di Sekolah (GPBLHS)</t>
  </si>
  <si>
    <t>20 Sekolah</t>
  </si>
  <si>
    <t>Jumlah RW yang mengikuti Program Kampung Iklim (Proklim)</t>
  </si>
  <si>
    <t>5 RW</t>
  </si>
  <si>
    <t>Terlaksananya Pelaksanaan Program Sekolah Adiwiyata</t>
  </si>
  <si>
    <t>15 Sekolah</t>
  </si>
  <si>
    <t>Terlaksananya Pelaksanaan Program Kampung Iklim (Proklim)</t>
  </si>
  <si>
    <t>6 Lokasi</t>
  </si>
  <si>
    <t>Jumlah sekolah yang melaksanakan program adiwiyata</t>
  </si>
  <si>
    <t>Meningkatnya Jumlah RW yang mengikuti Program Kampung Iklim</t>
  </si>
  <si>
    <t>20 Lokasi</t>
  </si>
  <si>
    <t>Meningkatnya keterlibatan masyarakat dalam perlindungan dan pengelolaan lingkungan</t>
  </si>
  <si>
    <t>6 Wilayah</t>
  </si>
  <si>
    <t>Jumlah laporan Gerakan Peduli Lingkungan Hidup yang dilaksanakan</t>
  </si>
  <si>
    <t>2 Laporan</t>
  </si>
  <si>
    <t>Jumlah sekolah yang melakukan Program Adiwiyata</t>
  </si>
  <si>
    <t>Jumlah RW yang melaksanakan Program Kampung Iklim</t>
  </si>
  <si>
    <t>15 RW</t>
  </si>
  <si>
    <t>24 Sekolah</t>
  </si>
  <si>
    <t>24 RW</t>
  </si>
  <si>
    <t>Jumlah RW yang dilakukan pembinaan pengelolaan sampah lingkup rukun warga</t>
  </si>
  <si>
    <t>Terlaksananya penanganan pengaduan pencemaran dan sengketa lingkungan di Kepulauan Seribu</t>
  </si>
  <si>
    <t>6 Kelurahan</t>
  </si>
  <si>
    <t>9. PROGRAM PENANGANAN PENGADUAN LINGKUNGAN HIDUP</t>
  </si>
  <si>
    <t>Persentase Penanganan Pengaduan dan penegakan hukum Lingkungan Hidup</t>
  </si>
  <si>
    <t>Dinas Lingkungan Hidup, Sudin LH Jakarta Utara, Sudin LH Jakarta Timur</t>
  </si>
  <si>
    <t>Persentase penanganan pengaduan masyarakat</t>
  </si>
  <si>
    <t>Persentase pengaduan pencemaran dan perusakan lingkungan yang ditindaklanjuti</t>
  </si>
  <si>
    <t>Persentase pengaduan yang ditangani/ditindaklanjuti</t>
  </si>
  <si>
    <t>10. PROGRAM PENGELOLAAN PERSAMPAHAN (A. 2.11.11)</t>
  </si>
  <si>
    <t>Persentase penanganan sampah di kota</t>
  </si>
  <si>
    <t>Dinas Lingkungan Hidup, UPST</t>
  </si>
  <si>
    <t>Persentase pengurangan sampah di kota</t>
  </si>
  <si>
    <t>Persentase Pengoperasian dan Pemeliharaan Sarana dan Prasarana Penanganan Sampah di TPST</t>
  </si>
  <si>
    <t>Jumlah dokumen kebijakan dan peraturan terkait pengelolaan kebersihan yang diselesaikan tepat waktu</t>
  </si>
  <si>
    <t>Jumlah dokumen hasil studi komposisi, timbulan, dan karakteristik sampah yang diselesaikan tepat waktu</t>
  </si>
  <si>
    <t>Jumlah laporan pendampingan dalam pengelolaan persampahan dan kegiatan yang terkait lainnya</t>
  </si>
  <si>
    <t>Jumlah Laporan Manajemen Proyek Fasilitas Pengolahan Sampah TPST Bantargebang</t>
  </si>
  <si>
    <t>Jumlah Laporan Pendampingan Persiapan Pembangunan ITF</t>
  </si>
  <si>
    <t>Luas jalan operasional TPST Bantargebang yang dipelihara</t>
  </si>
  <si>
    <t>21100 m2</t>
  </si>
  <si>
    <t>Jumlah alat berat yang dipelihara untuk operasional Landfill Mining</t>
  </si>
  <si>
    <t>Jumlah mesin pengolahan sampah landfill mining yang dipelihara</t>
  </si>
  <si>
    <t>Jumlah fasilitas pre-treatment sampah PLTSa yang dipelihara</t>
  </si>
  <si>
    <t>11. PROGRAM PENGELOLAAN PERSAMPAHAN (B.2.11.11)</t>
  </si>
  <si>
    <t>Dinas, Sudin LH Pusat, Sudin LH Utara, Barat, Selatan, Timur, P1000, UPST, UPK BA</t>
  </si>
  <si>
    <t>Persentase penyediaan sarana dan prasarana pengelolaan sampah</t>
  </si>
  <si>
    <t>Persentase tersedianya Sarana dan Prasarana Kebutuhan Pengurangan Sampah Lingkup RW</t>
  </si>
  <si>
    <t>Jumlah reduksi sampah melalui aktivitas bank sampah</t>
  </si>
  <si>
    <t>3 kg/hari</t>
  </si>
  <si>
    <t xml:space="preserve"> </t>
  </si>
  <si>
    <t>Jumlah Dokumen Pelaksanaan Pemantauan Kinerja Pengelolaan Sampah di 6 Wilayah Kota dan Kabupaten Administrasi</t>
  </si>
  <si>
    <t>Jumlah reduksi sampah organik melalui penerapan Bio Konversi Maggot (BSF)</t>
  </si>
  <si>
    <t>1 kg/hari</t>
  </si>
  <si>
    <t>Persentase terkelolanya Fasilitas Urban Farming Ciracas</t>
  </si>
  <si>
    <t>Jumlah laporan hasil kinerja PJLP penanganan kebersihan</t>
  </si>
  <si>
    <t>Persentase perlengkapan dan peralatan kerja PJLP yang tersedia</t>
  </si>
  <si>
    <t>Jumlah KDO yang terpenuhi jasa tol nya</t>
  </si>
  <si>
    <t>16 unit</t>
  </si>
  <si>
    <t>Jumlah kegiatan usaha yang melakukan pengelolaan sampah sisa makanan</t>
  </si>
  <si>
    <t>50 Kegiatan / Usaha</t>
  </si>
  <si>
    <t>Jumlah kegiatan usaha yang melakukan pengelolaan sampah secara mandiri</t>
  </si>
  <si>
    <t>350 Kegiatan / Usaha</t>
  </si>
  <si>
    <t>Jumlah kegiatan usaha yang melakukan pembatasan plastik sekali pakai dan/atau pendaur ulangan plastik sekali pakai di DKI Jakarta</t>
  </si>
  <si>
    <t>200 kegiatan / usaha</t>
  </si>
  <si>
    <t>55 RW</t>
  </si>
  <si>
    <t>jumlah kegiatan pengawasan dan penindakan pelanggar kebersihan</t>
  </si>
  <si>
    <t>160 kegiatan</t>
  </si>
  <si>
    <t>Jumlah bank sampah yang terbentuk/ peningkatan kapasitas</t>
  </si>
  <si>
    <t>30 Unit</t>
  </si>
  <si>
    <t>Jumlah Sarana dan Prasarana Pendukung Pengolahan Sampah Lingkup RW</t>
  </si>
  <si>
    <t>12 Jenis</t>
  </si>
  <si>
    <t>Jumlah laporan hasil kinerja PJLP penanganan kebersihan (1 laporan per bulan x 9 entitas)</t>
  </si>
  <si>
    <t>156 Laporan</t>
  </si>
  <si>
    <t>Nilai kepuasan terhadap pelayanan biaya tol Kendaraan Dinas Operasional/Kendaraan Dinas Operasional Khusus</t>
  </si>
  <si>
    <t>Jumlah pelaksanaan pembinaan peningkatan peran serta masyarakat dalam pengelolaan lingkungan</t>
  </si>
  <si>
    <t>Terlaksananya Pengembangan dan pendampingan Bank Sampah</t>
  </si>
  <si>
    <t>6 Kecamatan</t>
  </si>
  <si>
    <t>Terlaksananya Pengadaan Peralatan Pendukung Pengurangan Sampah Lingkup Rukun Warga</t>
  </si>
  <si>
    <t>Terlaksananya Pengadaan Alat Biopori dan Kelengkapannya</t>
  </si>
  <si>
    <t>100 unit</t>
  </si>
  <si>
    <t>Jumlah laporan hasil kinerja PJLP penanganan kebersihan (1 laporan per bulan)</t>
  </si>
  <si>
    <t>Persentase penyediaan perlengkapan PJLP</t>
  </si>
  <si>
    <t>Nilai kepuasan terhadap pelayanan biaya tol Kendaraan Dinas Operasional Khusus</t>
  </si>
  <si>
    <t>Persentase Belanja Perkakas Kerja PJLP</t>
  </si>
  <si>
    <r>
      <rPr>
        <rFont val="Arial"/>
        <i val="0"/>
        <color/>
        <sz val="11.0"/>
      </rPr>
      <t>P</t>
    </r>
    <r>
      <rPr>
        <rFont val="Arial"/>
        <i val="0"/>
        <color/>
        <sz val="11.0"/>
      </rPr>
      <t>eningkatan Peran serta Masyarakat dalam Pengelolaan Persampahan</t>
    </r>
  </si>
  <si>
    <t>Terlaksananya Pemberdayaan Masyarakat Dalam Pengelolaan Lingkungan</t>
  </si>
  <si>
    <t>Jumlah Bank Sampah</t>
  </si>
  <si>
    <t>50 Unit</t>
  </si>
  <si>
    <t>Terlaksananya pengelolaan sampah di sumber</t>
  </si>
  <si>
    <t>Jumlah Petugas yang mendapat perlengkapan Penunjang Kegiatan Kantor/Lapangan</t>
  </si>
  <si>
    <t>1066 Petugas</t>
  </si>
  <si>
    <t>Jumlah KDOK yang terpenuhi Jasa Tolnya</t>
  </si>
  <si>
    <t>1200 Unit</t>
  </si>
  <si>
    <t>Jumlah bank sampah yang terbentuk/ meningkat kapasitasnya</t>
  </si>
  <si>
    <t>20 Lokasi Bank Sampah</t>
  </si>
  <si>
    <t>100 Persen</t>
  </si>
  <si>
    <t>Jumlah Laporan Hasil Kinerja PJLP Penanganan Kebersihan</t>
  </si>
  <si>
    <t>Jumlah PJLP Yang Terpenuhi Perlengkapan Kerjanya</t>
  </si>
  <si>
    <t>1281 orang</t>
  </si>
  <si>
    <t>Jumlah KDO/KDO Khusus yang biaya tolnya terpenuhi</t>
  </si>
  <si>
    <t>320 unit</t>
  </si>
  <si>
    <t>Jumlah lokasi yang diberikan pembinaan pengelolaan sampah lingkup RW</t>
  </si>
  <si>
    <t>27 Lokasi</t>
  </si>
  <si>
    <t>Jumlah Laporan pengelolaan sampah di tingkat kota *</t>
  </si>
  <si>
    <t>1 Laporan</t>
  </si>
  <si>
    <t>12 Kg/Hari</t>
  </si>
  <si>
    <t>Jumlah RW yang mendapat sarana prasana pengelolaan sampah</t>
  </si>
  <si>
    <t>370 RW</t>
  </si>
  <si>
    <t>Jumlah Laporan kinerja PJLP penanganan sampah</t>
  </si>
  <si>
    <t>294 Unit</t>
  </si>
  <si>
    <t>1315 Petugas</t>
  </si>
  <si>
    <t>Persentase RW yang dilakukan pembinaan pengelolaan sampah lingkup RW</t>
  </si>
  <si>
    <t xml:space="preserve">Persentase penyediaan sarana dan prasarana pengelolaan sampah  
</t>
  </si>
  <si>
    <t>Terlaksananya Pembentukan dan Peningkatan Kapasitas Bank Sampah</t>
  </si>
  <si>
    <t>552 Orang</t>
  </si>
  <si>
    <t>Jumlah perlengkapan kerja bagi petugas penunjang kegiatan lapangan</t>
  </si>
  <si>
    <t>552 Set</t>
  </si>
  <si>
    <t>Jumlah KDO yang terpenuhi jasa tolnya</t>
  </si>
  <si>
    <t>15 unit</t>
  </si>
  <si>
    <t>Jumlah laporan hasil kinerja PJLP Penanganan Kebersihan</t>
  </si>
  <si>
    <t>Jumlah pemulung di TPST Bantargebang yang memiliki BPJS Ketenagakerjaan</t>
  </si>
  <si>
    <t>4000 orang</t>
  </si>
  <si>
    <t>Jumlah fasilitas pengolahan sampah RDF Plant yang terbangun</t>
  </si>
  <si>
    <t>Jumlah fasilitas pengolahan sampah landfill mining yang tebangun</t>
  </si>
  <si>
    <t>Jumlah penambahan Wheel Loader untuk operasional Fasilitas Pengolahan Sampah</t>
  </si>
  <si>
    <t>5 Unit</t>
  </si>
  <si>
    <t>Nilai Kepuasan Penyediaan Peralatan dan Perlengkapan Kerja TPST Bantargebang</t>
  </si>
  <si>
    <t>Jumlah laporan kinerja PJLP penanganan kebersihan UPK Badan Air Wilayah Jakarta Pusat</t>
  </si>
  <si>
    <t>Nilai kepuasaan terhadap pelayanan biaya tol KDO/KDO Khusus</t>
  </si>
  <si>
    <t>Jumlah laporan kinerja PJLP penanganan kebersihan UPK Badan Air Wilayah Jakarta Utara</t>
  </si>
  <si>
    <t>Jumlah laporan kinerja PJLP penanganan kebersihan UPK Badan Air Wilayah Jakarta Barat</t>
  </si>
  <si>
    <t>Jumlah laporan kinerja PJLP penanganan kebersihan UPK Badan Air Wilayah Jakarta Selatan</t>
  </si>
  <si>
    <t>Jumlah laporan kinerja PJLP penanganan kebersihan UPK Badan Air Wilayah Jakarta Timur</t>
  </si>
  <si>
    <t>Jumlah laporan kinerja PJLP penanganan kebersihan UPK Badan Air Prasarana dan Sarana</t>
  </si>
  <si>
    <t>Nilai kepuasan terhadap penyediaan Perlengkapan Petugas Penunjang Kegiatan Kantor/Lapangan</t>
  </si>
  <si>
    <t>Tersedianya Alat Berat UPK Badan Air</t>
  </si>
  <si>
    <t>2 nilai</t>
  </si>
  <si>
    <t>Rata-rata capaian kinerja (%)</t>
  </si>
  <si>
    <t>Predikat Kinerja</t>
  </si>
  <si>
    <t xml:space="preserve">Faktor pendorong keberhasilan kinerja: </t>
  </si>
  <si>
    <t xml:space="preserve">Faktor penghambat pencapaian kinerja </t>
  </si>
  <si>
    <t>Tindaklanjut yang diperlukan dalam triwulan berikutnya *) :</t>
  </si>
  <si>
    <t>Tindaklanjut yang diperlukan dalam Renja Perangkat Daerah provinsi berikutnya *) :</t>
  </si>
  <si>
    <t>*) Diisi Kepala Bappeda</t>
  </si>
  <si>
    <t>Disusun</t>
  </si>
  <si>
    <t>Jakarta,                               2022</t>
  </si>
  <si>
    <t>KEPALA DINAS LINGKUNGAN HIDUP</t>
  </si>
  <si>
    <t>PROVINSI DKI JAKARTA</t>
  </si>
  <si>
    <t>ASEP KUSWANTO, S.E., M.Si</t>
  </si>
  <si>
    <t>NIP  197309021998031006</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</si>
</sst>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 #,##0_-;\-* #,##0_-;_-* &quot;-&quot;_-;_-@"/>
    <numFmt numFmtId="165" formatCode="_(* #,##0_);_(* \(#,##0\);_(* &quot;-&quot;_);_(@_)"/>
    <numFmt numFmtId="166" formatCode="_(* #,##0_);_(* \(#,##0\);_(* &quot;-&quot;??_);_(@_)"/>
    <numFmt numFmtId="167" formatCode="_-* #,##0.00_-;\-* #,##0.00_-;_-* &quot;-&quot;??_-;_-@"/>
    <numFmt numFmtId="168" formatCode="_(* #,##0.00_);_(* \(#,##0.00\);_(* &quot;-&quot;??_);_(@_)"/>
  </numFmts>
  <fonts count="41">
    <font>
      <sz val="11.0"/>
      <color rgb="FF000000"/>
      <name val="Arial"/>
      <scheme val="minor"/>
    </font>
    <font>
      <sz val="11.0"/>
      <color/>
      <name val="Calibri"/>
    </font>
    <font>
      <b/>
      <sz val="12.0"/>
      <color rgb="FF000000"/>
      <name val="Arial"/>
    </font>
    <font>
      <sz val="12.0"/>
      <color rgb="FF000000"/>
      <name val="Arial"/>
    </font>
    <font>
      <b/>
      <sz val="12.0"/>
      <color/>
      <name val="Calibri"/>
    </font>
    <font>
      <sz val="11.0"/>
      <color rgb="FFFF0000"/>
      <name val="Calibri"/>
    </font>
    <font>
      <b/>
      <sz val="11.0"/>
      <color rgb="FFFF0000"/>
      <name val="Calibri"/>
    </font>
    <font>
      <sz val="11.0"/>
      <color/>
      <name val="Arial"/>
    </font>
    <font>
      <sz val="9.0"/>
      <color/>
      <name val="Arial"/>
    </font>
    <font>
      <sz val="11.0"/>
      <name val="Calibri"/>
    </font>
    <font>
      <sz val="9.0"/>
      <name val="Calibri"/>
    </font>
    <font>
      <b/>
      <sz val="11.0"/>
      <name val="Calibri"/>
    </font>
    <font>
      <b/>
      <sz val="12.0"/>
      <color/>
      <name val="Arial"/>
    </font>
    <font>
      <b/>
      <sz val="11.0"/>
      <color/>
      <name val="Arial"/>
    </font>
    <font>
      <sz val="11.0"/>
      <color rgb="FF000000"/>
      <name val="Calibri"/>
    </font>
    <font>
      <sz val="9.0"/>
      <color/>
      <name val="Calibri"/>
    </font>
    <font>
      <sz val="12.0"/>
      <color/>
      <name val="Arial"/>
    </font>
    <font>
      <sz val="11.0"/>
      <color rgb="FF000000"/>
      <name val="Cambria"/>
    </font>
    <font>
      <sz val="10.0"/>
      <name val="Arial"/>
    </font>
    <font>
      <sz val="10.0"/>
      <color/>
      <name val="Arial"/>
    </font>
    <font/>
    <font>
      <b/>
      <i/>
      <sz val="11.0"/>
      <color/>
      <name val="Arial"/>
    </font>
    <font>
      <sz val="11.0"/>
      <color rgb="FFFF0000"/>
      <name val="Arial"/>
    </font>
    <font>
      <b/>
      <sz val="11.0"/>
      <color rgb="FFFF0000"/>
      <name val="Arial"/>
    </font>
    <font>
      <b/>
      <i/>
      <sz val="11.0"/>
      <color rgb="FF000000"/>
      <name val="Arial"/>
    </font>
    <font>
      <sz val="11.0"/>
      <color rgb="FF000000"/>
      <name val="Arial"/>
    </font>
    <font>
      <i/>
      <sz val="11.0"/>
      <color rgb="FF000000"/>
      <name val="Arial"/>
    </font>
    <font>
      <b/>
      <sz val="11.0"/>
      <color rgb="FF000000"/>
      <name val="Arial"/>
    </font>
    <font>
      <sz val="11.0"/>
      <color rgb="FF434343"/>
      <name val="Arial"/>
    </font>
    <font>
      <b/>
      <i/>
      <sz val="11.0"/>
      <color rgb="FFFF0000"/>
      <name val="Arial"/>
    </font>
    <font>
      <b/>
      <sz val="11.0"/>
      <color rgb="FF333333"/>
      <name val="Arial"/>
    </font>
    <font>
      <i/>
      <sz val="11.0"/>
      <color/>
      <name val="Arial"/>
    </font>
    <font>
      <i/>
      <sz val="11.0"/>
      <color rgb="FFFF0000"/>
      <name val="Arial"/>
    </font>
    <font>
      <b/>
      <sz val="11.0"/>
      <name val="Arial"/>
    </font>
    <font>
      <b/>
      <i/>
      <sz val="11.0"/>
      <color rgb="FF333333"/>
      <name val="Arial"/>
    </font>
    <font>
      <sz val="11.0"/>
      <color rgb="FF333333"/>
      <name val="Arial"/>
    </font>
    <font>
      <sz val="10.0"/>
      <color rgb="FF000000"/>
      <name val="Arial"/>
    </font>
    <font>
      <sz val="11.0"/>
      <name val="Arial"/>
    </font>
    <font>
      <sz val="12.0"/>
      <color rgb="FF333333"/>
      <name val="Arial"/>
    </font>
    <font>
      <i/>
      <sz val="11.0"/>
      <name val="Arial"/>
    </font>
    <font>
      <sz val="10.0"/>
      <color rgb="FF000000"/>
      <name val="Calibri"/>
    </font>
  </fonts>
  <fills count="9">
    <fill>
      <patternFill patternType="none"/>
    </fill>
    <fill>
      <patternFill patternType="lightGray"/>
    </fill>
    <fill>
      <patternFill patternType="solid">
        <fgColor rgb="FFD8D8D8"/>
        <bgColor rgb="FFD8D8D8"/>
      </patternFill>
    </fill>
    <fill>
      <patternFill patternType="solid">
        <fgColor rgb="FFD0CECE"/>
        <bgColor rgb="FFD0CECE"/>
      </patternFill>
    </fill>
    <fill>
      <patternFill patternType="solid">
        <fgColor rgb="FFFFFF00"/>
        <bgColor rgb="FFFFFF00"/>
      </patternFill>
    </fill>
    <fill>
      <patternFill patternType="solid">
        <fgColor rgb="FFF2F2F2"/>
        <bgColor rgb="FFF2F2F2"/>
      </patternFill>
    </fill>
    <fill>
      <patternFill patternType="solid">
        <fgColor rgb="FFE7E6E6"/>
        <bgColor rgb="FFE7E6E6"/>
      </patternFill>
    </fill>
    <fill>
      <patternFill patternType="solid">
        <fgColor rgb="FFFBFCFD"/>
        <bgColor rgb="FFFBFCFD"/>
      </patternFill>
    </fill>
    <fill>
      <patternFill patternType="solid">
        <fgColor rgb="FFFFFFFF"/>
        <bgColor rgb="FFFFFFFF"/>
      </patternFill>
    </fill>
  </fills>
  <borders count="86">
    <border/>
    <border>
      <left style="thin">
        <color rgb="FF000000"/>
      </left>
      <right style="thin">
        <color rgb="FF000000"/>
      </right>
      <top style="hair">
        <color rgb="FF000000"/>
      </top>
      <bottom style="hair">
        <color rgb="FF000000"/>
      </bottom>
    </border>
    <border>
      <left style="thin">
        <color rgb="FF000000"/>
      </left>
      <right style="thin">
        <color rgb="FF000000"/>
      </right>
      <top style="thin">
        <color rgb="FF000000"/>
      </top>
      <bottom/>
    </border>
    <border>
      <left style="thin">
        <color rgb="FF000000"/>
      </left>
      <right/>
      <top style="thin">
        <color rgb="FF000000"/>
      </top>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border>
    <border>
      <left style="thin">
        <color rgb="FF000000"/>
      </left>
    </border>
    <border>
      <left/>
      <right/>
      <top style="thin">
        <color rgb="FF000000"/>
      </top>
      <bottom/>
    </border>
    <border>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top/>
      <bottom style="thin">
        <color rgb="FF000000"/>
      </bottom>
    </border>
    <border>
      <left/>
      <right/>
      <top/>
      <bottom style="thin">
        <color rgb="FF000000"/>
      </bottom>
    </border>
    <border>
      <left/>
      <right style="thin">
        <color rgb="FF000000"/>
      </right>
      <bottom style="thin">
        <color rgb="FF000000"/>
      </bottom>
    </border>
    <border>
      <left style="thin">
        <color rgb="FF000000"/>
      </left>
      <bottom style="thin">
        <color rgb="FF000000"/>
      </bottom>
    </border>
    <border>
      <left/>
      <right style="thin">
        <color rgb="FF000000"/>
      </right>
      <top style="thin">
        <color rgb="FF000000"/>
      </top>
      <bottom/>
    </border>
    <border>
      <left/>
      <top style="thin">
        <color rgb="FF000000"/>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style="hair">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thin">
        <color rgb="FF000000"/>
      </left>
      <right style="thin">
        <color rgb="FF000000"/>
      </right>
    </border>
    <border>
      <left style="thin">
        <color rgb="FF000000"/>
      </left>
      <top style="hair">
        <color rgb="FF000000"/>
      </top>
    </border>
    <border>
      <top style="hair">
        <color rgb="FF000000"/>
      </top>
      <bottom style="hair">
        <color rgb="FF000000"/>
      </bottom>
    </border>
    <border>
      <right style="thin">
        <color rgb="FF000000"/>
      </right>
      <top style="hair">
        <color rgb="FF000000"/>
      </top>
      <bottom style="hair">
        <color rgb="FF000000"/>
      </bottom>
    </border>
    <border>
      <top style="hair">
        <color rgb="FF000000"/>
      </top>
    </border>
    <border>
      <right style="thin">
        <color rgb="FF000000"/>
      </right>
      <top style="hair">
        <color rgb="FF000000"/>
      </top>
    </border>
    <border>
      <left style="thin">
        <color rgb="FF000000"/>
      </left>
      <right style="thin">
        <color rgb="FF000000"/>
      </right>
      <top style="hair">
        <color rgb="FF000000"/>
      </top>
    </border>
    <border>
      <top style="hair">
        <color rgb="FFFFFFFF"/>
      </top>
      <bottom style="hair">
        <color rgb="FF000000"/>
      </bottom>
    </border>
    <border>
      <right style="thin">
        <color rgb="FF000000"/>
      </right>
      <top style="hair">
        <color rgb="FFFFFFFF"/>
      </top>
      <bottom style="hair">
        <color rgb="FF000000"/>
      </bottom>
    </border>
    <border>
      <left style="thin">
        <color rgb="FF000000"/>
      </left>
      <right style="thin">
        <color rgb="FF000000"/>
      </right>
      <bottom style="hair">
        <color rgb="FF000000"/>
      </bottom>
    </border>
    <border>
      <left style="thin">
        <color rgb="FF000000"/>
      </left>
      <right style="thin">
        <color rgb="FF000000"/>
      </right>
      <top style="hair">
        <color rgb="FFFFFFFF"/>
      </top>
      <bottom style="hair">
        <color rgb="FF000000"/>
      </bottom>
    </border>
    <border>
      <left style="thin">
        <color rgb="FF000000"/>
      </left>
      <top style="hair">
        <color rgb="FF000000"/>
      </top>
      <bottom style="hair">
        <color rgb="FF000000"/>
      </bottom>
    </border>
    <border>
      <left style="thin">
        <color rgb="FF000000"/>
      </left>
      <bottom style="hair">
        <color rgb="FF000000"/>
      </bottom>
    </border>
    <border>
      <bottom style="hair">
        <color rgb="FF000000"/>
      </bottom>
    </border>
    <border>
      <right style="thin">
        <color rgb="FF000000"/>
      </right>
      <bottom style="hair">
        <color rgb="FF000000"/>
      </bottom>
    </border>
    <border>
      <left style="thin">
        <color rgb="FF000000"/>
      </left>
      <right style="thin">
        <color rgb="FF000000"/>
      </right>
      <top style="hair">
        <color rgb="FF000000"/>
      </top>
      <bottom/>
    </border>
    <border>
      <left style="thin">
        <color rgb="FF000000"/>
      </left>
      <right style="thin">
        <color rgb="FF000000"/>
      </right>
      <top/>
      <bottom/>
    </border>
    <border>
      <left style="thin">
        <color rgb="FF000000"/>
      </left>
      <right style="thin">
        <color rgb="FF000000"/>
      </right>
      <top/>
      <bottom style="hair">
        <color rgb="FF000000"/>
      </bottom>
    </border>
    <border>
      <left style="thin">
        <color rgb="FF000000"/>
      </left>
      <top style="hair">
        <color rgb="FF000000"/>
      </top>
      <bottom style="thin">
        <color rgb="FF000000"/>
      </bottom>
    </border>
    <border>
      <left/>
      <right style="thin">
        <color rgb="FF000000"/>
      </right>
      <top style="hair">
        <color rgb="FF000000"/>
      </top>
      <bottom/>
    </border>
    <border>
      <left style="thin">
        <color rgb="FF000000"/>
      </left>
      <right/>
      <top style="hair">
        <color rgb="FF000000"/>
      </top>
      <bottom/>
    </border>
    <border>
      <left/>
      <right/>
      <top style="hair">
        <color rgb="FF000000"/>
      </top>
      <bottom/>
    </border>
    <border>
      <left/>
      <right style="thin">
        <color rgb="FF000000"/>
      </right>
      <top/>
      <bottom style="hair">
        <color rgb="FF000000"/>
      </bottom>
    </border>
    <border>
      <left style="thin">
        <color rgb="FF000000"/>
      </left>
      <right/>
      <top/>
      <bottom style="hair">
        <color rgb="FF000000"/>
      </bottom>
    </border>
    <border>
      <left/>
      <right/>
      <top/>
      <bottom style="hair">
        <color rgb="FF000000"/>
      </bottom>
    </border>
    <border>
      <left/>
      <top/>
      <bottom style="hair">
        <color rgb="FF000000"/>
      </bottom>
    </border>
    <border>
      <right style="thin">
        <color rgb="FF000000"/>
      </right>
      <top/>
      <bottom style="hair">
        <color rgb="FF000000"/>
      </bottom>
    </border>
    <border>
      <left/>
      <right/>
      <top style="hair">
        <color rgb="FF000000"/>
      </top>
      <bottom style="hair">
        <color rgb="FF000000"/>
      </bottom>
    </border>
    <border>
      <left/>
      <right/>
      <top/>
      <bottom/>
    </border>
    <border>
      <left style="thin">
        <color rgb="FF000000"/>
      </left>
      <right/>
      <top style="hair">
        <color rgb="FF000000"/>
      </top>
      <bottom style="hair">
        <color rgb="FF000000"/>
      </bottom>
    </border>
    <border>
      <left/>
      <top style="hair">
        <color rgb="FF000000"/>
      </top>
      <bottom style="hair">
        <color rgb="FF000000"/>
      </bottom>
    </border>
    <border>
      <right/>
      <top style="hair">
        <color rgb="FF000000"/>
      </top>
      <bottom style="hair">
        <color rgb="FF000000"/>
      </bottom>
    </border>
    <border>
      <left style="thin">
        <color rgb="FF000000"/>
      </left>
      <right/>
      <top/>
      <bottom/>
    </border>
    <border>
      <top style="thin">
        <color rgb="FFFFFFFF"/>
      </top>
      <bottom style="thin">
        <color rgb="FFFFFFFF"/>
      </bottom>
    </border>
    <border>
      <left/>
      <top/>
      <bottom/>
    </border>
    <border>
      <right/>
      <top/>
      <bottom/>
    </border>
    <border>
      <top style="thin">
        <color rgb="FFFFFFFF"/>
      </top>
      <bottom style="hair">
        <color rgb="FF000000"/>
      </bottom>
    </border>
    <border>
      <left/>
      <right style="thin">
        <color rgb="FF000000"/>
      </right>
      <top style="hair">
        <color rgb="FF000000"/>
      </top>
      <bottom style="hair">
        <color rgb="FF000000"/>
      </bottom>
    </border>
    <border>
      <right/>
      <top/>
      <bottom style="hair">
        <color rgb="FF000000"/>
      </bottom>
    </border>
    <border>
      <left/>
      <right style="thin">
        <color rgb="FF000000"/>
      </right>
      <top/>
      <bottom/>
    </border>
    <border>
      <left style="thin">
        <color rgb="FF000000"/>
      </left>
      <right/>
      <top style="thin">
        <color rgb="FFFFFFFF"/>
      </top>
      <bottom style="thin">
        <color rgb="FFFFFFFF"/>
      </bottom>
    </border>
    <border>
      <left/>
      <right/>
      <top style="thin">
        <color rgb="FFFFFFFF"/>
      </top>
      <bottom style="thin">
        <color rgb="FFFFFFFF"/>
      </bottom>
    </border>
    <border>
      <left style="thin">
        <color rgb="FF000000"/>
      </left>
      <right/>
      <top style="hair">
        <color rgb="FF000000"/>
      </top>
      <bottom style="thin">
        <color rgb="FFFFFFFF"/>
      </bottom>
    </border>
    <border>
      <left/>
      <right/>
      <top style="hair">
        <color rgb="FF000000"/>
      </top>
      <bottom style="thin">
        <color rgb="FFFFFFFF"/>
      </bottom>
    </border>
    <border>
      <left style="thin">
        <color rgb="FF000000"/>
      </left>
      <right/>
      <top style="thin">
        <color rgb="FFFFFFFF"/>
      </top>
      <bottom/>
    </border>
    <border>
      <left/>
      <right/>
      <top style="thin">
        <color rgb="FFFFFFFF"/>
      </top>
      <bottom/>
    </border>
    <border>
      <left/>
      <right/>
      <top style="thin">
        <color rgb="FFFFFFFF"/>
      </top>
      <bottom style="hair">
        <color rgb="FF000000"/>
      </bottom>
    </border>
    <border>
      <left style="thin">
        <color rgb="FF000000"/>
      </left>
      <top style="hair">
        <color rgb="FF000000"/>
      </top>
      <bottom/>
    </border>
    <border>
      <top style="hair">
        <color rgb="FF000000"/>
      </top>
      <bottom/>
    </border>
    <border>
      <right style="thin">
        <color rgb="FF000000"/>
      </right>
      <top style="hair">
        <color rgb="FF000000"/>
      </top>
      <bottom/>
    </border>
    <border>
      <top style="thin">
        <color rgb="FFFFFFFF"/>
      </top>
    </border>
    <border>
      <right style="thin">
        <color rgb="FF000000"/>
      </right>
      <top style="thin">
        <color rgb="FFFFFFFF"/>
      </top>
    </border>
    <border>
      <right style="thin">
        <color rgb="FF000000"/>
      </right>
      <top style="thin">
        <color rgb="FFFFFFFF"/>
      </top>
      <bottom style="hair">
        <color rgb="FF000000"/>
      </bottom>
    </border>
    <border>
      <left style="thin">
        <color rgb="FFFFFFFF"/>
      </left>
      <right style="thin">
        <color rgb="FF000000"/>
      </right>
      <top style="thin">
        <color rgb="FFFFFFFF"/>
      </top>
      <bottom style="hair">
        <color rgb="FF000000"/>
      </bottom>
    </border>
    <border>
      <right style="thin">
        <color rgb="FF000000"/>
      </right>
      <top style="thin">
        <color rgb="FFFFFFFF"/>
      </top>
      <bottom style="thin">
        <color rgb="FFFFFFFF"/>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top style="thin">
        <color rgb="FF000000"/>
      </top>
    </border>
  </borders>
  <cellStyleXfs count="1">
    <xf borderId="0" fillId="0" fontId="0" numFmtId="0" applyAlignment="1" applyFont="1"/>
  </cellStyleXfs>
  <cellXfs count="501">
    <xf borderId="0" fillId="0" fontId="0" numFmtId="0" xfId="0" applyAlignment="1" applyFont="1">
      <alignment readingOrder="0" shrinkToFit="0" vertical="bottom" wrapText="0"/>
    </xf>
    <xf borderId="0" fillId="0" fontId="1" numFmtId="0" xfId="0" applyAlignment="1" applyFont="1">
      <alignment vertical="top"/>
    </xf>
    <xf borderId="0" fillId="0" fontId="1" numFmtId="0" xfId="0" applyAlignment="1" applyFont="1">
      <alignment shrinkToFit="0" vertical="top" wrapText="1"/>
    </xf>
    <xf borderId="0" fillId="0" fontId="1" numFmtId="0" xfId="0" applyFont="1"/>
    <xf borderId="1" fillId="0" fontId="2" numFmtId="3" xfId="0" applyBorder="1" applyFont="1" applyNumberFormat="1"/>
    <xf borderId="2" fillId="2" fontId="2" numFmtId="0" xfId="0" applyAlignment="1" applyBorder="1" applyFill="1" applyFont="1">
      <alignment horizontal="center" vertical="top"/>
    </xf>
    <xf borderId="3" fillId="2" fontId="2" numFmtId="0" xfId="0" applyAlignment="1" applyBorder="1" applyFont="1">
      <alignment horizontal="center" vertical="top"/>
    </xf>
    <xf borderId="4" fillId="2" fontId="2" numFmtId="0" xfId="0" applyAlignment="1" applyBorder="1" applyFont="1">
      <alignment horizontal="center" shrinkToFit="0" vertical="top" wrapText="1"/>
    </xf>
    <xf borderId="4" fillId="2" fontId="2" numFmtId="0" xfId="0" applyAlignment="1" applyBorder="1" applyFont="1">
      <alignment horizontal="center" shrinkToFit="0" vertical="center" wrapText="1"/>
    </xf>
    <xf borderId="0" fillId="0" fontId="1" numFmtId="0" xfId="0" applyAlignment="1" applyFont="1">
      <alignment horizontal="center"/>
    </xf>
    <xf borderId="1" fillId="0" fontId="3" numFmtId="0" xfId="0" applyAlignment="1" applyBorder="1" applyFont="1">
      <alignment vertical="top"/>
    </xf>
    <xf borderId="1" fillId="0" fontId="3" numFmtId="49" xfId="0" applyAlignment="1" applyBorder="1" applyFont="1" applyNumberFormat="1">
      <alignment vertical="top"/>
    </xf>
    <xf borderId="1" fillId="0" fontId="3" numFmtId="49" xfId="0" applyAlignment="1" applyBorder="1" applyFont="1" applyNumberFormat="1">
      <alignment shrinkToFit="0" vertical="top" wrapText="1"/>
    </xf>
    <xf borderId="1" fillId="0" fontId="3" numFmtId="49" xfId="0" applyBorder="1" applyFont="1" applyNumberFormat="1"/>
    <xf borderId="1" fillId="0" fontId="3" numFmtId="3" xfId="0" applyBorder="1" applyFont="1" applyNumberFormat="1"/>
    <xf borderId="0" fillId="0" fontId="1" numFmtId="0" xfId="0" applyAlignment="1" applyFont="1">
      <alignment shrinkToFit="0" wrapText="1"/>
    </xf>
    <xf borderId="0" fillId="0" fontId="1" numFmtId="164" xfId="0" applyAlignment="1" applyFont="1" applyNumberFormat="1">
      <alignment shrinkToFit="0" wrapText="1"/>
    </xf>
    <xf borderId="0" fillId="0" fontId="1" numFmtId="10" xfId="0" applyAlignment="1" applyFont="1" applyNumberFormat="1">
      <alignment shrinkToFit="0" wrapText="1"/>
    </xf>
    <xf borderId="0" fillId="0" fontId="4" numFmtId="0" xfId="0" applyAlignment="1" applyFont="1">
      <alignment horizontal="center" vertical="center"/>
    </xf>
    <xf borderId="2" fillId="3" fontId="4" numFmtId="0" xfId="0" applyAlignment="1" applyBorder="1" applyFill="1" applyFont="1">
      <alignment horizontal="center" shrinkToFit="0" vertical="center" wrapText="1"/>
    </xf>
    <xf borderId="2" fillId="3" fontId="4" numFmtId="164" xfId="0" applyAlignment="1" applyBorder="1" applyFont="1" applyNumberFormat="1">
      <alignment horizontal="center" shrinkToFit="0" vertical="center" wrapText="1"/>
    </xf>
    <xf borderId="0" fillId="0" fontId="4" numFmtId="0" xfId="0" applyAlignment="1" applyFont="1">
      <alignment horizontal="center" shrinkToFit="0" vertical="center" wrapText="1"/>
    </xf>
    <xf borderId="5" fillId="3" fontId="4" numFmtId="0" xfId="0" applyAlignment="1" applyBorder="1" applyFont="1">
      <alignment horizontal="center" shrinkToFit="0" vertical="center" wrapText="1"/>
    </xf>
    <xf borderId="5" fillId="3" fontId="4" numFmtId="164" xfId="0" applyAlignment="1" applyBorder="1" applyFont="1" applyNumberFormat="1">
      <alignment horizontal="center" shrinkToFit="0" vertical="center" wrapText="1"/>
    </xf>
    <xf borderId="0" fillId="0" fontId="1" numFmtId="0" xfId="0" applyAlignment="1" applyFont="1">
      <alignment vertical="center"/>
    </xf>
    <xf borderId="6" fillId="0" fontId="1" numFmtId="0" xfId="0" applyAlignment="1" applyBorder="1" applyFont="1">
      <alignment shrinkToFit="0" vertical="center" wrapText="1"/>
    </xf>
    <xf borderId="7" fillId="0" fontId="1" numFmtId="0" xfId="0" applyAlignment="1" applyBorder="1" applyFont="1">
      <alignment shrinkToFit="0" vertical="center" wrapText="1"/>
    </xf>
    <xf borderId="7" fillId="0" fontId="1" numFmtId="0" xfId="0" applyAlignment="1" applyBorder="1" applyFont="1">
      <alignment horizontal="left" shrinkToFit="0" vertical="center" wrapText="1"/>
    </xf>
    <xf borderId="7" fillId="0" fontId="1" numFmtId="164" xfId="0" applyAlignment="1" applyBorder="1" applyFont="1" applyNumberFormat="1">
      <alignment horizontal="left" shrinkToFit="0" vertical="center" wrapText="1"/>
    </xf>
    <xf borderId="0" fillId="0" fontId="1" numFmtId="0" xfId="0" applyAlignment="1" applyFont="1">
      <alignment shrinkToFit="0" vertical="center" wrapText="1"/>
    </xf>
    <xf borderId="8" fillId="0" fontId="1" numFmtId="0" xfId="0" applyAlignment="1" applyBorder="1" applyFont="1">
      <alignment shrinkToFit="0" vertical="center" wrapText="1"/>
    </xf>
    <xf borderId="4" fillId="0" fontId="1" numFmtId="0" xfId="0" applyAlignment="1" applyBorder="1" applyFont="1">
      <alignment shrinkToFit="0" vertical="center" wrapText="1"/>
    </xf>
    <xf borderId="4" fillId="0" fontId="1" numFmtId="0" xfId="0" applyAlignment="1" applyBorder="1" applyFont="1">
      <alignment horizontal="left" shrinkToFit="0" vertical="center" wrapText="1"/>
    </xf>
    <xf borderId="4" fillId="0" fontId="1" numFmtId="164" xfId="0" applyAlignment="1" applyBorder="1" applyFont="1" applyNumberFormat="1">
      <alignment horizontal="left" shrinkToFit="0" vertical="center" wrapText="1"/>
    </xf>
    <xf borderId="4" fillId="0" fontId="1" numFmtId="0" xfId="0" applyBorder="1" applyFont="1"/>
    <xf borderId="0" fillId="0" fontId="1" numFmtId="164" xfId="0" applyAlignment="1" applyFont="1" applyNumberFormat="1">
      <alignment shrinkToFit="0" vertical="center" wrapText="1"/>
    </xf>
    <xf borderId="4" fillId="0" fontId="1" numFmtId="0" xfId="0" applyAlignment="1" applyBorder="1" applyFont="1">
      <alignment vertical="top"/>
    </xf>
    <xf borderId="8" fillId="0" fontId="1" numFmtId="0" xfId="0" applyAlignment="1" applyBorder="1" applyFont="1">
      <alignment shrinkToFit="0" vertical="top" wrapText="1"/>
    </xf>
    <xf borderId="4" fillId="0" fontId="5" numFmtId="0" xfId="0" applyAlignment="1" applyBorder="1" applyFont="1">
      <alignment shrinkToFit="0" vertical="top" wrapText="1"/>
    </xf>
    <xf borderId="4" fillId="0" fontId="6" numFmtId="0" xfId="0" applyAlignment="1" applyBorder="1" applyFont="1">
      <alignment horizontal="left" shrinkToFit="0" vertical="center" wrapText="1"/>
    </xf>
    <xf borderId="4" fillId="0" fontId="1" numFmtId="0" xfId="0" applyAlignment="1" applyBorder="1" applyFont="1">
      <alignment shrinkToFit="0" vertical="top" wrapText="1"/>
    </xf>
    <xf borderId="9" fillId="0" fontId="1" numFmtId="0" xfId="0" applyAlignment="1" applyBorder="1" applyFont="1">
      <alignment shrinkToFit="0" vertical="center" wrapText="1"/>
    </xf>
    <xf borderId="9" fillId="0" fontId="1" numFmtId="0" xfId="0" applyAlignment="1" applyBorder="1" applyFont="1">
      <alignment horizontal="left" shrinkToFit="0" vertical="center" wrapText="1"/>
    </xf>
    <xf borderId="8" fillId="0" fontId="1" numFmtId="0" xfId="0" applyAlignment="1" applyBorder="1" applyFont="1">
      <alignment horizontal="left" shrinkToFit="0" vertical="center" wrapText="1"/>
    </xf>
    <xf borderId="10" fillId="0" fontId="1" numFmtId="0" xfId="0" applyAlignment="1" applyBorder="1" applyFont="1">
      <alignment shrinkToFit="0" vertical="top" wrapText="1"/>
    </xf>
    <xf borderId="0" fillId="0" fontId="1" numFmtId="0" xfId="0" applyAlignment="1" applyFont="1">
      <alignment horizontal="left" shrinkToFit="0" wrapText="1"/>
    </xf>
    <xf borderId="0" fillId="0" fontId="7" numFmtId="0" xfId="0" applyFont="1"/>
    <xf borderId="0" fillId="0" fontId="7" numFmtId="0" xfId="0" applyAlignment="1" applyFont="1">
      <alignment horizontal="center"/>
    </xf>
    <xf borderId="0" fillId="0" fontId="8" numFmtId="0" xfId="0" applyFont="1"/>
    <xf borderId="0" fillId="0" fontId="7" numFmtId="0" xfId="0" applyAlignment="1" applyFont="1">
      <alignment vertical="top"/>
    </xf>
    <xf borderId="0" fillId="0" fontId="7" numFmtId="0" xfId="0" applyAlignment="1" applyFont="1">
      <alignment shrinkToFit="0" vertical="top" wrapText="1"/>
    </xf>
    <xf borderId="0" fillId="0" fontId="9" numFmtId="0" xfId="0" applyAlignment="1" applyFont="1">
      <alignment shrinkToFit="0" vertical="top" wrapText="1"/>
    </xf>
    <xf borderId="0" fillId="0" fontId="9" numFmtId="0" xfId="0" applyAlignment="1" applyFont="1">
      <alignment horizontal="center" shrinkToFit="0" vertical="top" wrapText="1"/>
    </xf>
    <xf borderId="0" fillId="0" fontId="10" numFmtId="0" xfId="0" applyAlignment="1" applyFont="1">
      <alignment shrinkToFit="0" vertical="top" wrapText="1"/>
    </xf>
    <xf borderId="0" fillId="0" fontId="11" numFmtId="165" xfId="0" applyAlignment="1" applyFont="1" applyNumberFormat="1">
      <alignment horizontal="left" shrinkToFit="0" vertical="top" wrapText="1"/>
    </xf>
    <xf borderId="0" fillId="0" fontId="11" numFmtId="165" xfId="0" applyAlignment="1" applyFont="1" applyNumberFormat="1">
      <alignment vertical="top"/>
    </xf>
    <xf borderId="0" fillId="0" fontId="11" numFmtId="165" xfId="0" applyAlignment="1" applyFont="1" applyNumberFormat="1">
      <alignment horizontal="center" vertical="top"/>
    </xf>
    <xf borderId="0" fillId="0" fontId="9" numFmtId="0" xfId="0" applyAlignment="1" applyFont="1">
      <alignment vertical="top"/>
    </xf>
    <xf borderId="0" fillId="0" fontId="9" numFmtId="0" xfId="0" applyAlignment="1" applyFont="1">
      <alignment shrinkToFit="0" wrapText="1"/>
    </xf>
    <xf borderId="4" fillId="0" fontId="12" numFmtId="0" xfId="0" applyAlignment="1" applyBorder="1" applyFont="1">
      <alignment horizontal="center" shrinkToFit="0" vertical="center" wrapText="1"/>
    </xf>
    <xf borderId="4" fillId="0" fontId="13" numFmtId="0" xfId="0" applyAlignment="1" applyBorder="1" applyFont="1">
      <alignment horizontal="center" shrinkToFit="0" vertical="center" wrapText="1"/>
    </xf>
    <xf borderId="4" fillId="0" fontId="12" numFmtId="0" xfId="0" applyAlignment="1" applyBorder="1" applyFont="1">
      <alignment horizontal="center" vertical="center"/>
    </xf>
    <xf borderId="0" fillId="0" fontId="9" numFmtId="0" xfId="0" applyAlignment="1" applyFont="1">
      <alignment horizontal="center" vertical="top"/>
    </xf>
    <xf borderId="4" fillId="4" fontId="11" numFmtId="0" xfId="0" applyAlignment="1" applyBorder="1" applyFill="1" applyFont="1">
      <alignment horizontal="center" shrinkToFit="0" vertical="center" wrapText="1"/>
    </xf>
    <xf borderId="4" fillId="0" fontId="9" numFmtId="0" xfId="0" applyAlignment="1" applyBorder="1" applyFont="1">
      <alignment horizontal="center" shrinkToFit="0" vertical="top" wrapText="1"/>
    </xf>
    <xf borderId="4" fillId="0" fontId="9" numFmtId="0" xfId="0" applyAlignment="1" applyBorder="1" applyFont="1">
      <alignment shrinkToFit="0" vertical="top" wrapText="1"/>
    </xf>
    <xf borderId="4" fillId="0" fontId="10" numFmtId="0" xfId="0" applyAlignment="1" applyBorder="1" applyFont="1">
      <alignment shrinkToFit="0" vertical="top" wrapText="1"/>
    </xf>
    <xf borderId="4" fillId="0" fontId="14" numFmtId="165" xfId="0" applyAlignment="1" applyBorder="1" applyFont="1" applyNumberFormat="1">
      <alignment shrinkToFit="0" vertical="top" wrapText="1"/>
    </xf>
    <xf borderId="4" fillId="0" fontId="9" numFmtId="0" xfId="0" applyAlignment="1" applyBorder="1" applyFont="1">
      <alignment vertical="top"/>
    </xf>
    <xf borderId="4" fillId="0" fontId="9" numFmtId="165" xfId="0" applyAlignment="1" applyBorder="1" applyFont="1" applyNumberFormat="1">
      <alignment horizontal="center" vertical="top"/>
    </xf>
    <xf borderId="4" fillId="0" fontId="9" numFmtId="0" xfId="0" applyAlignment="1" applyBorder="1" applyFont="1">
      <alignment shrinkToFit="0" wrapText="1"/>
    </xf>
    <xf borderId="4" fillId="0" fontId="1" numFmtId="0" xfId="0" applyAlignment="1" applyBorder="1" applyFont="1">
      <alignment horizontal="center" shrinkToFit="0" vertical="top" wrapText="1"/>
    </xf>
    <xf borderId="4" fillId="0" fontId="15" numFmtId="0" xfId="0" applyAlignment="1" applyBorder="1" applyFont="1">
      <alignment shrinkToFit="0" vertical="top" wrapText="1"/>
    </xf>
    <xf borderId="4" fillId="0" fontId="16" numFmtId="165" xfId="0" applyAlignment="1" applyBorder="1" applyFont="1" applyNumberFormat="1">
      <alignment shrinkToFit="0" vertical="top" wrapText="1"/>
    </xf>
    <xf borderId="4" fillId="0" fontId="9" numFmtId="0" xfId="0" applyAlignment="1" applyBorder="1" applyFont="1">
      <alignment vertical="top"/>
    </xf>
    <xf borderId="0" fillId="0" fontId="9" numFmtId="165" xfId="0" applyAlignment="1" applyFont="1" applyNumberFormat="1">
      <alignment vertical="top"/>
    </xf>
    <xf borderId="4" fillId="0" fontId="17" numFmtId="0" xfId="0" applyAlignment="1" applyBorder="1" applyFont="1">
      <alignment vertical="center"/>
    </xf>
    <xf borderId="4" fillId="0" fontId="16" numFmtId="0" xfId="0" applyAlignment="1" applyBorder="1" applyFont="1">
      <alignment vertical="center"/>
    </xf>
    <xf borderId="4" fillId="0" fontId="9" numFmtId="165" xfId="0" applyAlignment="1" applyBorder="1" applyFont="1" applyNumberFormat="1">
      <alignment vertical="top"/>
    </xf>
    <xf borderId="4" fillId="0" fontId="7" numFmtId="165" xfId="0" applyAlignment="1" applyBorder="1" applyFont="1" applyNumberFormat="1">
      <alignment shrinkToFit="0" vertical="top" wrapText="1"/>
    </xf>
    <xf borderId="4" fillId="4" fontId="9" numFmtId="0" xfId="0" applyAlignment="1" applyBorder="1" applyFont="1">
      <alignment horizontal="center" shrinkToFit="0" vertical="top" wrapText="1"/>
    </xf>
    <xf borderId="4" fillId="4" fontId="9" numFmtId="0" xfId="0" applyAlignment="1" applyBorder="1" applyFont="1">
      <alignment shrinkToFit="0" vertical="top" wrapText="1"/>
    </xf>
    <xf borderId="4" fillId="4" fontId="10" numFmtId="0" xfId="0" applyAlignment="1" applyBorder="1" applyFont="1">
      <alignment shrinkToFit="0" vertical="top" wrapText="1"/>
    </xf>
    <xf borderId="4" fillId="4" fontId="18" numFmtId="0" xfId="0" applyAlignment="1" applyBorder="1" applyFont="1">
      <alignment shrinkToFit="0" vertical="top" wrapText="1"/>
    </xf>
    <xf borderId="4" fillId="4" fontId="7" numFmtId="165" xfId="0" applyAlignment="1" applyBorder="1" applyFont="1" applyNumberFormat="1">
      <alignment shrinkToFit="0" vertical="top" wrapText="1"/>
    </xf>
    <xf borderId="4" fillId="0" fontId="14" numFmtId="165" xfId="0" applyAlignment="1" applyBorder="1" applyFont="1" applyNumberFormat="1">
      <alignment horizontal="center" vertical="top"/>
    </xf>
    <xf borderId="0" fillId="0" fontId="9" numFmtId="0" xfId="0" applyFont="1"/>
    <xf borderId="11" fillId="0" fontId="19" numFmtId="165" xfId="0" applyAlignment="1" applyBorder="1" applyFont="1" applyNumberFormat="1">
      <alignment vertical="top"/>
    </xf>
    <xf borderId="0" fillId="0" fontId="9" numFmtId="165" xfId="0" applyFont="1" applyNumberFormat="1"/>
    <xf quotePrefix="1" borderId="0" fillId="0" fontId="9" numFmtId="0" xfId="0" applyAlignment="1" applyFont="1">
      <alignment vertical="top"/>
    </xf>
    <xf quotePrefix="1" borderId="0" fillId="0" fontId="9" numFmtId="165" xfId="0" applyAlignment="1" applyFont="1" applyNumberFormat="1">
      <alignment vertical="top"/>
    </xf>
    <xf borderId="4" fillId="4" fontId="14" numFmtId="165" xfId="0" applyAlignment="1" applyBorder="1" applyFont="1" applyNumberFormat="1">
      <alignment shrinkToFit="0" vertical="top" wrapText="1"/>
    </xf>
    <xf borderId="4" fillId="4" fontId="9" numFmtId="0" xfId="0" applyAlignment="1" applyBorder="1" applyFont="1">
      <alignment shrinkToFit="0" wrapText="1"/>
    </xf>
    <xf borderId="0" fillId="0" fontId="9" numFmtId="0" xfId="0" applyAlignment="1" applyFont="1">
      <alignment horizontal="center"/>
    </xf>
    <xf borderId="0" fillId="0" fontId="10" numFmtId="0" xfId="0" applyFont="1"/>
    <xf borderId="0" fillId="0" fontId="7" numFmtId="165" xfId="0" applyFont="1" applyNumberFormat="1"/>
    <xf borderId="0" fillId="0" fontId="14" numFmtId="165" xfId="0" applyFont="1" applyNumberFormat="1"/>
    <xf borderId="0" fillId="0" fontId="14" numFmtId="165" xfId="0" applyAlignment="1" applyFont="1" applyNumberFormat="1">
      <alignment horizontal="center"/>
    </xf>
    <xf borderId="0" fillId="0" fontId="13" numFmtId="0" xfId="0" applyAlignment="1" applyFont="1">
      <alignment horizontal="center" shrinkToFit="0" wrapText="1"/>
    </xf>
    <xf borderId="0" fillId="0" fontId="13" numFmtId="0" xfId="0" applyAlignment="1" applyFont="1">
      <alignment shrinkToFit="0" wrapText="1"/>
    </xf>
    <xf borderId="0" fillId="0" fontId="13" numFmtId="164" xfId="0" applyAlignment="1" applyFont="1" applyNumberFormat="1">
      <alignment shrinkToFit="0" wrapText="1"/>
    </xf>
    <xf borderId="0" fillId="0" fontId="16" numFmtId="0" xfId="0" applyAlignment="1" applyFont="1">
      <alignment horizontal="center" shrinkToFit="0" wrapText="1"/>
    </xf>
    <xf borderId="0" fillId="0" fontId="12" numFmtId="0" xfId="0" applyAlignment="1" applyFont="1">
      <alignment horizontal="center" shrinkToFit="0" wrapText="1"/>
    </xf>
    <xf borderId="0" fillId="0" fontId="16" numFmtId="0" xfId="0" applyAlignment="1" applyFont="1">
      <alignment shrinkToFit="0" wrapText="1"/>
    </xf>
    <xf borderId="0" fillId="0" fontId="16" numFmtId="166" xfId="0" applyAlignment="1" applyFont="1" applyNumberFormat="1">
      <alignment horizontal="right" shrinkToFit="0" wrapText="1"/>
    </xf>
    <xf borderId="0" fillId="0" fontId="13" numFmtId="167" xfId="0" applyAlignment="1" applyFont="1" applyNumberFormat="1">
      <alignment shrinkToFit="0" wrapText="1"/>
    </xf>
    <xf borderId="9" fillId="5" fontId="13" numFmtId="0" xfId="0" applyAlignment="1" applyBorder="1" applyFill="1" applyFont="1">
      <alignment horizontal="center" shrinkToFit="0" vertical="center" wrapText="1"/>
    </xf>
    <xf borderId="3" fillId="5" fontId="13" numFmtId="0" xfId="0" applyAlignment="1" applyBorder="1" applyFont="1">
      <alignment horizontal="center" shrinkToFit="0" vertical="center" wrapText="1"/>
    </xf>
    <xf borderId="12" fillId="5" fontId="13" numFmtId="0" xfId="0" applyAlignment="1" applyBorder="1" applyFont="1">
      <alignment horizontal="center" shrinkToFit="0" vertical="center" wrapText="1"/>
    </xf>
    <xf borderId="13" fillId="5" fontId="13" numFmtId="0" xfId="0" applyAlignment="1" applyBorder="1" applyFont="1">
      <alignment horizontal="center" shrinkToFit="0" vertical="center" wrapText="1"/>
    </xf>
    <xf borderId="14" fillId="5" fontId="13" numFmtId="0" xfId="0" applyAlignment="1" applyBorder="1" applyFont="1">
      <alignment horizontal="center" shrinkToFit="0" vertical="center" wrapText="1"/>
    </xf>
    <xf borderId="15" fillId="0" fontId="20" numFmtId="0" xfId="0" applyBorder="1" applyFont="1"/>
    <xf borderId="7" fillId="0" fontId="20" numFmtId="0" xfId="0" applyBorder="1" applyFont="1"/>
    <xf borderId="16" fillId="5" fontId="13" numFmtId="0" xfId="0" applyAlignment="1" applyBorder="1" applyFont="1">
      <alignment horizontal="center" shrinkToFit="0" vertical="center" wrapText="1"/>
    </xf>
    <xf borderId="17" fillId="5" fontId="13" numFmtId="0" xfId="0" applyAlignment="1" applyBorder="1" applyFont="1">
      <alignment horizontal="center" shrinkToFit="0" vertical="center" wrapText="1"/>
    </xf>
    <xf borderId="18" fillId="0" fontId="20" numFmtId="0" xfId="0" applyBorder="1" applyFont="1"/>
    <xf borderId="19" fillId="0" fontId="20" numFmtId="0" xfId="0" applyBorder="1" applyFont="1"/>
    <xf borderId="6" fillId="0" fontId="20" numFmtId="0" xfId="0" applyBorder="1" applyFont="1"/>
    <xf quotePrefix="1" borderId="2" fillId="5" fontId="21" numFmtId="49" xfId="0" applyAlignment="1" applyBorder="1" applyFont="1" applyNumberFormat="1">
      <alignment horizontal="center" shrinkToFit="0" vertical="center" wrapText="1"/>
    </xf>
    <xf quotePrefix="1" borderId="3" fillId="5" fontId="13" numFmtId="49" xfId="0" applyAlignment="1" applyBorder="1" applyFont="1" applyNumberFormat="1">
      <alignment horizontal="center" shrinkToFit="0" vertical="center" wrapText="1"/>
    </xf>
    <xf borderId="12" fillId="5" fontId="13" numFmtId="49" xfId="0" applyAlignment="1" applyBorder="1" applyFont="1" applyNumberFormat="1">
      <alignment horizontal="center" shrinkToFit="0" vertical="center" wrapText="1"/>
    </xf>
    <xf borderId="20" fillId="5" fontId="13" numFmtId="49" xfId="0" applyAlignment="1" applyBorder="1" applyFont="1" applyNumberFormat="1">
      <alignment horizontal="center" shrinkToFit="0" vertical="center" wrapText="1"/>
    </xf>
    <xf borderId="21" fillId="5" fontId="21" numFmtId="49" xfId="0" applyAlignment="1" applyBorder="1" applyFont="1" applyNumberFormat="1">
      <alignment horizontal="center" shrinkToFit="0" wrapText="1"/>
    </xf>
    <xf borderId="8" fillId="0" fontId="20" numFmtId="0" xfId="0" applyBorder="1" applyFont="1"/>
    <xf borderId="2" fillId="5" fontId="21" numFmtId="49" xfId="0" applyAlignment="1" applyBorder="1" applyFont="1" applyNumberFormat="1">
      <alignment horizontal="center" shrinkToFit="0" vertical="center" wrapText="1"/>
    </xf>
    <xf borderId="5" fillId="5" fontId="21" numFmtId="49" xfId="0" applyAlignment="1" applyBorder="1" applyFont="1" applyNumberFormat="1">
      <alignment horizontal="center" shrinkToFit="0" vertical="center" wrapText="1"/>
    </xf>
    <xf borderId="16" fillId="5" fontId="13" numFmtId="49" xfId="0" applyAlignment="1" applyBorder="1" applyFont="1" applyNumberFormat="1">
      <alignment horizontal="center" shrinkToFit="0" vertical="center" wrapText="1"/>
    </xf>
    <xf borderId="17" fillId="5" fontId="13" numFmtId="49" xfId="0" applyAlignment="1" applyBorder="1" applyFont="1" applyNumberFormat="1">
      <alignment horizontal="center" shrinkToFit="0" vertical="center" wrapText="1"/>
    </xf>
    <xf borderId="22" fillId="5" fontId="13" numFmtId="49" xfId="0" applyAlignment="1" applyBorder="1" applyFont="1" applyNumberFormat="1">
      <alignment horizontal="center" shrinkToFit="0" vertical="center" wrapText="1"/>
    </xf>
    <xf borderId="4" fillId="5" fontId="13" numFmtId="1" xfId="0" applyAlignment="1" applyBorder="1" applyFont="1" applyNumberFormat="1">
      <alignment horizontal="center" shrinkToFit="0" vertical="center" wrapText="1"/>
    </xf>
    <xf borderId="4" fillId="5" fontId="13" numFmtId="166" xfId="0" applyAlignment="1" applyBorder="1" applyFont="1" applyNumberFormat="1">
      <alignment horizontal="center" shrinkToFit="0" vertical="center" wrapText="1"/>
    </xf>
    <xf borderId="0" fillId="0" fontId="13" numFmtId="0" xfId="0" applyAlignment="1" applyFont="1">
      <alignment shrinkToFit="0" vertical="center" wrapText="1"/>
    </xf>
    <xf borderId="0" fillId="0" fontId="13" numFmtId="164" xfId="0" applyAlignment="1" applyFont="1" applyNumberFormat="1">
      <alignment shrinkToFit="0" vertical="center" wrapText="1"/>
    </xf>
    <xf borderId="23" fillId="5" fontId="7" numFmtId="0" xfId="0" applyAlignment="1" applyBorder="1" applyFont="1">
      <alignment horizontal="center" shrinkToFit="0" vertical="top" wrapText="1"/>
    </xf>
    <xf borderId="24" fillId="5" fontId="13" numFmtId="0" xfId="0" applyAlignment="1" applyBorder="1" applyFont="1">
      <alignment horizontal="left" shrinkToFit="0" vertical="top" wrapText="1"/>
    </xf>
    <xf borderId="25" fillId="0" fontId="20" numFmtId="0" xfId="0" applyBorder="1" applyFont="1"/>
    <xf borderId="26" fillId="0" fontId="20" numFmtId="0" xfId="0" applyBorder="1" applyFont="1"/>
    <xf borderId="2" fillId="5" fontId="13" numFmtId="0" xfId="0" applyAlignment="1" applyBorder="1" applyFont="1">
      <alignment shrinkToFit="0" vertical="top" wrapText="1"/>
    </xf>
    <xf borderId="23" fillId="5" fontId="13" numFmtId="9" xfId="0" applyAlignment="1" applyBorder="1" applyFont="1" applyNumberFormat="1">
      <alignment horizontal="center" shrinkToFit="0" vertical="top" wrapText="1"/>
    </xf>
    <xf borderId="23" fillId="5" fontId="13" numFmtId="166" xfId="0" applyAlignment="1" applyBorder="1" applyFont="1" applyNumberFormat="1">
      <alignment horizontal="right" shrinkToFit="0" vertical="top" wrapText="1"/>
    </xf>
    <xf borderId="0" fillId="0" fontId="13" numFmtId="0" xfId="0" applyAlignment="1" applyFont="1">
      <alignment shrinkToFit="0" vertical="top" wrapText="1"/>
    </xf>
    <xf borderId="0" fillId="0" fontId="13" numFmtId="164" xfId="0" applyAlignment="1" applyFont="1" applyNumberFormat="1">
      <alignment shrinkToFit="0" vertical="top" wrapText="1"/>
    </xf>
    <xf borderId="27" fillId="0" fontId="22" numFmtId="0" xfId="0" applyAlignment="1" applyBorder="1" applyFont="1">
      <alignment horizontal="center" shrinkToFit="0" vertical="top" wrapText="1"/>
    </xf>
    <xf borderId="28" fillId="0" fontId="21" numFmtId="0" xfId="0" applyAlignment="1" applyBorder="1" applyFont="1">
      <alignment horizontal="center" shrinkToFit="0" vertical="top" wrapText="1"/>
    </xf>
    <xf borderId="29" fillId="0" fontId="21" numFmtId="0" xfId="0" applyAlignment="1" applyBorder="1" applyFont="1">
      <alignment horizontal="left" shrinkToFit="0" vertical="top" wrapText="1"/>
    </xf>
    <xf borderId="30" fillId="0" fontId="20" numFmtId="0" xfId="0" applyBorder="1" applyFont="1"/>
    <xf borderId="1" fillId="0" fontId="21" numFmtId="0" xfId="0" applyAlignment="1" applyBorder="1" applyFont="1">
      <alignment shrinkToFit="0" vertical="top" wrapText="1"/>
    </xf>
    <xf borderId="1" fillId="0" fontId="21" numFmtId="9" xfId="0" applyAlignment="1" applyBorder="1" applyFont="1" applyNumberFormat="1">
      <alignment horizontal="center" shrinkToFit="0" vertical="top" wrapText="1"/>
    </xf>
    <xf borderId="1" fillId="0" fontId="21" numFmtId="166" xfId="0" applyAlignment="1" applyBorder="1" applyFont="1" applyNumberFormat="1">
      <alignment horizontal="right" shrinkToFit="0" vertical="top" wrapText="1"/>
    </xf>
    <xf borderId="1" fillId="0" fontId="13" numFmtId="0" xfId="0" applyAlignment="1" applyBorder="1" applyFont="1">
      <alignment shrinkToFit="0" vertical="top" wrapText="1"/>
    </xf>
    <xf borderId="0" fillId="0" fontId="21" numFmtId="0" xfId="0" applyAlignment="1" applyFont="1">
      <alignment shrinkToFit="0" vertical="top" wrapText="1"/>
    </xf>
    <xf borderId="0" fillId="0" fontId="21" numFmtId="164" xfId="0" applyAlignment="1" applyFont="1" applyNumberFormat="1">
      <alignment shrinkToFit="0" vertical="top" wrapText="1"/>
    </xf>
    <xf borderId="11" fillId="0" fontId="23" numFmtId="0" xfId="0" applyAlignment="1" applyBorder="1" applyFont="1">
      <alignment horizontal="center" shrinkToFit="0" vertical="top" wrapText="1"/>
    </xf>
    <xf borderId="29" fillId="0" fontId="7" numFmtId="0" xfId="0" applyAlignment="1" applyBorder="1" applyFont="1">
      <alignment horizontal="center" shrinkToFit="0" vertical="top" wrapText="1"/>
    </xf>
    <xf borderId="30" fillId="0" fontId="7" numFmtId="0" xfId="0" applyAlignment="1" applyBorder="1" applyFont="1">
      <alignment horizontal="left" shrinkToFit="0" vertical="top" wrapText="1"/>
    </xf>
    <xf borderId="1" fillId="0" fontId="7" numFmtId="0" xfId="0" applyAlignment="1" applyBorder="1" applyFont="1">
      <alignment shrinkToFit="0" vertical="top" wrapText="1"/>
    </xf>
    <xf borderId="1" fillId="0" fontId="7" numFmtId="0" xfId="0" applyAlignment="1" applyBorder="1" applyFont="1">
      <alignment horizontal="center" shrinkToFit="0" vertical="top" wrapText="1"/>
    </xf>
    <xf borderId="1" fillId="0" fontId="7" numFmtId="166" xfId="0" applyAlignment="1" applyBorder="1" applyFont="1" applyNumberFormat="1">
      <alignment horizontal="right" shrinkToFit="0" vertical="top" wrapText="1"/>
    </xf>
    <xf borderId="0" fillId="0" fontId="7" numFmtId="164" xfId="0" applyAlignment="1" applyFont="1" applyNumberFormat="1">
      <alignment shrinkToFit="0" vertical="top" wrapText="1"/>
    </xf>
    <xf borderId="31" fillId="0" fontId="22" numFmtId="0" xfId="0" applyAlignment="1" applyBorder="1" applyFont="1">
      <alignment horizontal="center" shrinkToFit="0" vertical="top" wrapText="1"/>
    </xf>
    <xf borderId="32" fillId="0" fontId="22" numFmtId="0" xfId="0" applyAlignment="1" applyBorder="1" applyFont="1">
      <alignment horizontal="left" shrinkToFit="0" vertical="top" wrapText="1"/>
    </xf>
    <xf borderId="0" fillId="0" fontId="22" numFmtId="0" xfId="0" applyAlignment="1" applyFont="1">
      <alignment horizontal="center" shrinkToFit="0" vertical="top" wrapText="1"/>
    </xf>
    <xf borderId="10" fillId="0" fontId="22" numFmtId="0" xfId="0" applyAlignment="1" applyBorder="1" applyFont="1">
      <alignment horizontal="left" shrinkToFit="0" vertical="top" wrapText="1"/>
    </xf>
    <xf borderId="1" fillId="0" fontId="7" numFmtId="166" xfId="0" applyAlignment="1" applyBorder="1" applyFont="1" applyNumberFormat="1">
      <alignment shrinkToFit="0" vertical="top" wrapText="1"/>
    </xf>
    <xf borderId="31" fillId="0" fontId="7" numFmtId="0" xfId="0" applyAlignment="1" applyBorder="1" applyFont="1">
      <alignment horizontal="center" shrinkToFit="0" vertical="top" wrapText="1"/>
    </xf>
    <xf borderId="32" fillId="0" fontId="7" numFmtId="0" xfId="0" applyAlignment="1" applyBorder="1" applyFont="1">
      <alignment horizontal="left" shrinkToFit="0" vertical="top" wrapText="1"/>
    </xf>
    <xf borderId="33" fillId="0" fontId="7" numFmtId="166" xfId="0" applyAlignment="1" applyBorder="1" applyFont="1" applyNumberFormat="1">
      <alignment horizontal="center" shrinkToFit="0" vertical="top" wrapText="1"/>
    </xf>
    <xf borderId="33" fillId="0" fontId="7" numFmtId="0" xfId="0" applyAlignment="1" applyBorder="1" applyFont="1">
      <alignment shrinkToFit="0" vertical="top" wrapText="1"/>
    </xf>
    <xf borderId="11" fillId="0" fontId="21" numFmtId="0" xfId="0" applyAlignment="1" applyBorder="1" applyFont="1">
      <alignment horizontal="center" shrinkToFit="0" vertical="top" wrapText="1"/>
    </xf>
    <xf borderId="34" fillId="0" fontId="21" numFmtId="0" xfId="0" applyAlignment="1" applyBorder="1" applyFont="1">
      <alignment horizontal="left" shrinkToFit="0" vertical="top" wrapText="1"/>
    </xf>
    <xf borderId="35" fillId="0" fontId="21" numFmtId="0" xfId="0" applyAlignment="1" applyBorder="1" applyFont="1">
      <alignment horizontal="left" shrinkToFit="0" vertical="top" wrapText="1"/>
    </xf>
    <xf borderId="36" fillId="0" fontId="7" numFmtId="166" xfId="0" applyAlignment="1" applyBorder="1" applyFont="1" applyNumberFormat="1">
      <alignment horizontal="center" shrinkToFit="0" vertical="top" wrapText="1"/>
    </xf>
    <xf borderId="37" fillId="0" fontId="13" numFmtId="0" xfId="0" applyAlignment="1" applyBorder="1" applyFont="1">
      <alignment shrinkToFit="0" vertical="top" wrapText="1"/>
    </xf>
    <xf borderId="1" fillId="0" fontId="7" numFmtId="9" xfId="0" applyAlignment="1" applyBorder="1" applyFont="1" applyNumberFormat="1">
      <alignment horizontal="center" shrinkToFit="0" vertical="top" wrapText="1"/>
    </xf>
    <xf borderId="33" fillId="0" fontId="21" numFmtId="166" xfId="0" applyAlignment="1" applyBorder="1" applyFont="1" applyNumberFormat="1">
      <alignment horizontal="center" shrinkToFit="0" vertical="top" wrapText="1"/>
    </xf>
    <xf borderId="33" fillId="0" fontId="13" numFmtId="0" xfId="0" applyAlignment="1" applyBorder="1" applyFont="1">
      <alignment horizontal="left" shrinkToFit="0" vertical="top" wrapText="1"/>
    </xf>
    <xf borderId="1" fillId="0" fontId="13" numFmtId="0" xfId="0" applyAlignment="1" applyBorder="1" applyFont="1">
      <alignment horizontal="center" shrinkToFit="0" vertical="top" wrapText="1"/>
    </xf>
    <xf borderId="36" fillId="0" fontId="21" numFmtId="166" xfId="0" applyAlignment="1" applyBorder="1" applyFont="1" applyNumberFormat="1">
      <alignment horizontal="center" shrinkToFit="0" vertical="top" wrapText="1"/>
    </xf>
    <xf borderId="36" fillId="0" fontId="13" numFmtId="0" xfId="0" applyAlignment="1" applyBorder="1" applyFont="1">
      <alignment horizontal="left" shrinkToFit="0" vertical="top" wrapText="1"/>
    </xf>
    <xf borderId="38" fillId="0" fontId="21" numFmtId="0" xfId="0" applyAlignment="1" applyBorder="1" applyFont="1">
      <alignment horizontal="center" shrinkToFit="0" vertical="top" wrapText="1"/>
    </xf>
    <xf borderId="36" fillId="0" fontId="22" numFmtId="0" xfId="0" applyAlignment="1" applyBorder="1" applyFont="1">
      <alignment horizontal="center" shrinkToFit="0" vertical="top" wrapText="1"/>
    </xf>
    <xf borderId="39" fillId="0" fontId="23" numFmtId="0" xfId="0" applyAlignment="1" applyBorder="1" applyFont="1">
      <alignment horizontal="center" shrinkToFit="0" vertical="top" wrapText="1"/>
    </xf>
    <xf borderId="40" fillId="0" fontId="21" numFmtId="0" xfId="0" applyAlignment="1" applyBorder="1" applyFont="1">
      <alignment horizontal="left" shrinkToFit="0" vertical="top" wrapText="1"/>
    </xf>
    <xf borderId="41" fillId="0" fontId="20" numFmtId="0" xfId="0" applyBorder="1" applyFont="1"/>
    <xf borderId="36" fillId="0" fontId="21" numFmtId="0" xfId="0" applyAlignment="1" applyBorder="1" applyFont="1">
      <alignment shrinkToFit="0" vertical="top" wrapText="1"/>
    </xf>
    <xf borderId="36" fillId="0" fontId="21" numFmtId="9" xfId="0" applyAlignment="1" applyBorder="1" applyFont="1" applyNumberFormat="1">
      <alignment horizontal="center" shrinkToFit="0" vertical="top" wrapText="1"/>
    </xf>
    <xf borderId="36" fillId="0" fontId="21" numFmtId="166" xfId="0" applyAlignment="1" applyBorder="1" applyFont="1" applyNumberFormat="1">
      <alignment horizontal="right" shrinkToFit="0" vertical="top" wrapText="1"/>
    </xf>
    <xf borderId="36" fillId="0" fontId="13" numFmtId="0" xfId="0" applyAlignment="1" applyBorder="1" applyFont="1">
      <alignment shrinkToFit="0" vertical="top" wrapText="1"/>
    </xf>
    <xf borderId="40" fillId="0" fontId="22" numFmtId="0" xfId="0" applyAlignment="1" applyBorder="1" applyFont="1">
      <alignment horizontal="center" shrinkToFit="0" vertical="top" wrapText="1"/>
    </xf>
    <xf borderId="41" fillId="0" fontId="22" numFmtId="0" xfId="0" applyAlignment="1" applyBorder="1" applyFont="1">
      <alignment horizontal="left" shrinkToFit="0" vertical="top" wrapText="1"/>
    </xf>
    <xf borderId="28" fillId="0" fontId="13" numFmtId="0" xfId="0" applyAlignment="1" applyBorder="1" applyFont="1">
      <alignment horizontal="center" shrinkToFit="0" vertical="top" wrapText="1"/>
    </xf>
    <xf borderId="1" fillId="0" fontId="24" numFmtId="0" xfId="0" applyAlignment="1" applyBorder="1" applyFont="1">
      <alignment horizontal="center" shrinkToFit="0" vertical="top" wrapText="1"/>
    </xf>
    <xf borderId="42" fillId="0" fontId="25" numFmtId="166" xfId="0" applyAlignment="1" applyBorder="1" applyFont="1" applyNumberFormat="1">
      <alignment horizontal="center" vertical="top"/>
    </xf>
    <xf borderId="11" fillId="0" fontId="13" numFmtId="0" xfId="0" applyAlignment="1" applyBorder="1" applyFont="1">
      <alignment horizontal="center" shrinkToFit="0" vertical="top" wrapText="1"/>
    </xf>
    <xf borderId="0" fillId="0" fontId="21" numFmtId="0" xfId="0" applyAlignment="1" applyFont="1">
      <alignment horizontal="left" shrinkToFit="0" vertical="top" wrapText="1"/>
    </xf>
    <xf borderId="10" fillId="0" fontId="21" numFmtId="0" xfId="0" applyAlignment="1" applyBorder="1" applyFont="1">
      <alignment horizontal="left" shrinkToFit="0" vertical="top" wrapText="1"/>
    </xf>
    <xf borderId="1" fillId="0" fontId="25" numFmtId="9" xfId="0" applyAlignment="1" applyBorder="1" applyFont="1" applyNumberFormat="1">
      <alignment horizontal="center" shrinkToFit="0" vertical="top" wrapText="1"/>
    </xf>
    <xf borderId="43" fillId="0" fontId="25" numFmtId="166" xfId="0" applyAlignment="1" applyBorder="1" applyFont="1" applyNumberFormat="1">
      <alignment horizontal="center" vertical="top"/>
    </xf>
    <xf borderId="41" fillId="0" fontId="21" numFmtId="0" xfId="0" applyAlignment="1" applyBorder="1" applyFont="1">
      <alignment horizontal="left" shrinkToFit="0" vertical="top" wrapText="1"/>
    </xf>
    <xf borderId="1" fillId="0" fontId="26" numFmtId="9" xfId="0" applyAlignment="1" applyBorder="1" applyFont="1" applyNumberFormat="1">
      <alignment horizontal="center" shrinkToFit="0" vertical="top" wrapText="1"/>
    </xf>
    <xf borderId="44" fillId="0" fontId="25" numFmtId="166" xfId="0" applyAlignment="1" applyBorder="1" applyFont="1" applyNumberFormat="1">
      <alignment horizontal="center" vertical="top"/>
    </xf>
    <xf borderId="11" fillId="0" fontId="27" numFmtId="0" xfId="0" applyAlignment="1" applyBorder="1" applyFont="1">
      <alignment horizontal="center" shrinkToFit="0" vertical="top" wrapText="1"/>
    </xf>
    <xf borderId="40" fillId="0" fontId="24" numFmtId="0" xfId="0" applyAlignment="1" applyBorder="1" applyFont="1">
      <alignment horizontal="left" shrinkToFit="0" vertical="top" wrapText="1"/>
    </xf>
    <xf borderId="41" fillId="0" fontId="24" numFmtId="0" xfId="0" applyAlignment="1" applyBorder="1" applyFont="1">
      <alignment horizontal="left" shrinkToFit="0" vertical="top" wrapText="1"/>
    </xf>
    <xf borderId="1" fillId="0" fontId="25" numFmtId="0" xfId="0" applyAlignment="1" applyBorder="1" applyFont="1">
      <alignment shrinkToFit="0" vertical="top" wrapText="1"/>
    </xf>
    <xf borderId="28" fillId="0" fontId="27" numFmtId="0" xfId="0" applyAlignment="1" applyBorder="1" applyFont="1">
      <alignment horizontal="center" shrinkToFit="0" vertical="top" wrapText="1"/>
    </xf>
    <xf borderId="29" fillId="0" fontId="24" numFmtId="0" xfId="0" applyAlignment="1" applyBorder="1" applyFont="1">
      <alignment horizontal="left" shrinkToFit="0" vertical="top" wrapText="1"/>
    </xf>
    <xf borderId="1" fillId="0" fontId="24" numFmtId="0" xfId="0" applyAlignment="1" applyBorder="1" applyFont="1">
      <alignment shrinkToFit="0" vertical="top" wrapText="1"/>
    </xf>
    <xf borderId="29" fillId="0" fontId="25" numFmtId="0" xfId="0" applyAlignment="1" applyBorder="1" applyFont="1">
      <alignment horizontal="center" shrinkToFit="0" vertical="top" wrapText="1"/>
    </xf>
    <xf borderId="30" fillId="0" fontId="25" numFmtId="0" xfId="0" applyAlignment="1" applyBorder="1" applyFont="1">
      <alignment horizontal="left" shrinkToFit="0" vertical="top" wrapText="1"/>
    </xf>
    <xf borderId="1" fillId="0" fontId="21" numFmtId="0" xfId="0" applyAlignment="1" applyBorder="1" applyFont="1">
      <alignment horizontal="center" shrinkToFit="0" vertical="top" wrapText="1"/>
    </xf>
    <xf borderId="27" fillId="0" fontId="7" numFmtId="166" xfId="0" applyAlignment="1" applyBorder="1" applyFont="1" applyNumberFormat="1">
      <alignment horizontal="right" vertical="top"/>
    </xf>
    <xf borderId="1" fillId="5" fontId="13" numFmtId="0" xfId="0" applyAlignment="1" applyBorder="1" applyFont="1">
      <alignment horizontal="center" shrinkToFit="0" vertical="top" wrapText="1"/>
    </xf>
    <xf borderId="38" fillId="5" fontId="13" numFmtId="0" xfId="0" applyAlignment="1" applyBorder="1" applyFont="1">
      <alignment horizontal="left" shrinkToFit="0" vertical="top" wrapText="1"/>
    </xf>
    <xf borderId="29" fillId="0" fontId="20" numFmtId="0" xfId="0" applyBorder="1" applyFont="1"/>
    <xf borderId="1" fillId="5" fontId="13" numFmtId="0" xfId="0" applyAlignment="1" applyBorder="1" applyFont="1">
      <alignment shrinkToFit="0" vertical="top" wrapText="1"/>
    </xf>
    <xf borderId="1" fillId="5" fontId="13" numFmtId="166" xfId="0" applyAlignment="1" applyBorder="1" applyFont="1" applyNumberFormat="1">
      <alignment horizontal="right" shrinkToFit="0" vertical="top" wrapText="1"/>
    </xf>
    <xf borderId="0" fillId="0" fontId="7" numFmtId="10" xfId="0" applyAlignment="1" applyFont="1" applyNumberFormat="1">
      <alignment shrinkToFit="0" vertical="top" wrapText="1"/>
    </xf>
    <xf borderId="27" fillId="0" fontId="23" numFmtId="0" xfId="0" applyAlignment="1" applyBorder="1" applyFont="1">
      <alignment horizontal="center" shrinkToFit="0" vertical="top" wrapText="1"/>
    </xf>
    <xf borderId="29" fillId="0" fontId="13" numFmtId="0" xfId="0" applyAlignment="1" applyBorder="1" applyFont="1">
      <alignment horizontal="left" shrinkToFit="0" vertical="top" wrapText="1"/>
    </xf>
    <xf borderId="1" fillId="0" fontId="13" numFmtId="9" xfId="0" applyAlignment="1" applyBorder="1" applyFont="1" applyNumberFormat="1">
      <alignment horizontal="center" shrinkToFit="0" vertical="top" wrapText="1"/>
    </xf>
    <xf borderId="1" fillId="0" fontId="27" numFmtId="166" xfId="0" applyAlignment="1" applyBorder="1" applyFont="1" applyNumberFormat="1">
      <alignment horizontal="right" shrinkToFit="0" vertical="top" wrapText="1"/>
    </xf>
    <xf borderId="39" fillId="0" fontId="21" numFmtId="0" xfId="0" applyAlignment="1" applyBorder="1" applyFont="1">
      <alignment horizontal="center" shrinkToFit="0" vertical="top" wrapText="1"/>
    </xf>
    <xf borderId="36" fillId="0" fontId="23" numFmtId="0" xfId="0" applyAlignment="1" applyBorder="1" applyFont="1">
      <alignment horizontal="center" shrinkToFit="0" vertical="top" wrapText="1"/>
    </xf>
    <xf borderId="39" fillId="0" fontId="13" numFmtId="0" xfId="0" applyAlignment="1" applyBorder="1" applyFont="1">
      <alignment horizontal="center" shrinkToFit="0" vertical="top" wrapText="1"/>
    </xf>
    <xf borderId="0" fillId="0" fontId="7" numFmtId="9" xfId="0" applyAlignment="1" applyFont="1" applyNumberFormat="1">
      <alignment shrinkToFit="0" vertical="top" wrapText="1"/>
    </xf>
    <xf borderId="1" fillId="0" fontId="7" numFmtId="1" xfId="0" applyAlignment="1" applyBorder="1" applyFont="1" applyNumberFormat="1">
      <alignment horizontal="center" shrinkToFit="0" vertical="top" wrapText="1"/>
    </xf>
    <xf borderId="1" fillId="0" fontId="7" numFmtId="166" xfId="0" applyAlignment="1" applyBorder="1" applyFont="1" applyNumberFormat="1">
      <alignment horizontal="right" shrinkToFit="0" vertical="top" wrapText="1"/>
    </xf>
    <xf borderId="36" fillId="0" fontId="7" numFmtId="0" xfId="0" applyAlignment="1" applyBorder="1" applyFont="1">
      <alignment shrinkToFit="0" vertical="top" wrapText="1"/>
    </xf>
    <xf borderId="36" fillId="0" fontId="7" numFmtId="0" xfId="0" applyAlignment="1" applyBorder="1" applyFont="1">
      <alignment horizontal="center" shrinkToFit="0" vertical="top" wrapText="1"/>
    </xf>
    <xf borderId="44" fillId="0" fontId="7" numFmtId="166" xfId="0" applyAlignment="1" applyBorder="1" applyFont="1" applyNumberFormat="1">
      <alignment horizontal="right" shrinkToFit="0" vertical="top" wrapText="1"/>
    </xf>
    <xf borderId="30" fillId="0" fontId="7" numFmtId="0" xfId="0" applyAlignment="1" applyBorder="1" applyFont="1">
      <alignment horizontal="center" shrinkToFit="0" vertical="top" wrapText="1"/>
    </xf>
    <xf borderId="31" fillId="0" fontId="13" numFmtId="0" xfId="0" applyAlignment="1" applyBorder="1" applyFont="1">
      <alignment horizontal="left" shrinkToFit="0" vertical="top" wrapText="1"/>
    </xf>
    <xf borderId="32" fillId="0" fontId="20" numFmtId="0" xfId="0" applyBorder="1" applyFont="1"/>
    <xf borderId="1" fillId="0" fontId="13" numFmtId="166" xfId="0" applyAlignment="1" applyBorder="1" applyFont="1" applyNumberFormat="1">
      <alignment shrinkToFit="0" vertical="top" wrapText="1"/>
    </xf>
    <xf borderId="1" fillId="0" fontId="28" numFmtId="166" xfId="0" applyAlignment="1" applyBorder="1" applyFont="1" applyNumberFormat="1">
      <alignment horizontal="right" shrinkToFit="0" vertical="top" wrapText="1"/>
    </xf>
    <xf borderId="36" fillId="0" fontId="24" numFmtId="166" xfId="0" applyAlignment="1" applyBorder="1" applyFont="1" applyNumberFormat="1">
      <alignment horizontal="right" shrinkToFit="0" vertical="top" wrapText="1"/>
    </xf>
    <xf borderId="11" fillId="0" fontId="29" numFmtId="0" xfId="0" applyAlignment="1" applyBorder="1" applyFont="1">
      <alignment horizontal="center" shrinkToFit="0" vertical="top" wrapText="1"/>
    </xf>
    <xf borderId="27" fillId="0" fontId="7" numFmtId="166" xfId="0" applyAlignment="1" applyBorder="1" applyFont="1" applyNumberFormat="1">
      <alignment horizontal="center" shrinkToFit="0" vertical="top" wrapText="1"/>
    </xf>
    <xf borderId="1" fillId="0" fontId="30" numFmtId="166" xfId="0" applyAlignment="1" applyBorder="1" applyFont="1" applyNumberFormat="1">
      <alignment shrinkToFit="0" vertical="top" wrapText="1"/>
    </xf>
    <xf borderId="38" fillId="0" fontId="13" numFmtId="0" xfId="0" applyAlignment="1" applyBorder="1" applyFont="1">
      <alignment horizontal="center" shrinkToFit="0" vertical="top" wrapText="1"/>
    </xf>
    <xf borderId="32" fillId="0" fontId="7" numFmtId="0" xfId="0" applyAlignment="1" applyBorder="1" applyFont="1">
      <alignment shrinkToFit="0" vertical="top" wrapText="1"/>
    </xf>
    <xf borderId="31" fillId="0" fontId="7" numFmtId="0" xfId="0" applyAlignment="1" applyBorder="1" applyFont="1">
      <alignment shrinkToFit="0" vertical="top" wrapText="1"/>
    </xf>
    <xf borderId="41" fillId="0" fontId="22" numFmtId="0" xfId="0" applyAlignment="1" applyBorder="1" applyFont="1">
      <alignment shrinkToFit="0" vertical="top" wrapText="1"/>
    </xf>
    <xf borderId="29" fillId="0" fontId="7" numFmtId="0" xfId="0" applyAlignment="1" applyBorder="1" applyFont="1">
      <alignment shrinkToFit="0" vertical="top" wrapText="1"/>
    </xf>
    <xf borderId="30" fillId="0" fontId="7" numFmtId="0" xfId="0" applyAlignment="1" applyBorder="1" applyFont="1">
      <alignment shrinkToFit="0" vertical="top" wrapText="1"/>
    </xf>
    <xf borderId="40" fillId="0" fontId="7" numFmtId="0" xfId="0" applyAlignment="1" applyBorder="1" applyFont="1">
      <alignment shrinkToFit="0" vertical="top" wrapText="1"/>
    </xf>
    <xf borderId="0" fillId="0" fontId="7" numFmtId="0" xfId="0" applyAlignment="1" applyFont="1">
      <alignment horizontal="center" shrinkToFit="0" vertical="top" wrapText="1"/>
    </xf>
    <xf borderId="10" fillId="0" fontId="7" numFmtId="0" xfId="0" applyAlignment="1" applyBorder="1" applyFont="1">
      <alignment shrinkToFit="0" vertical="top" wrapText="1"/>
    </xf>
    <xf borderId="36" fillId="0" fontId="7" numFmtId="166" xfId="0" applyAlignment="1" applyBorder="1" applyFont="1" applyNumberFormat="1">
      <alignment horizontal="right" shrinkToFit="0" vertical="top" wrapText="1"/>
    </xf>
    <xf borderId="29" fillId="0" fontId="7" numFmtId="0" xfId="0" applyAlignment="1" applyBorder="1" applyFont="1">
      <alignment horizontal="left" shrinkToFit="0" vertical="top" wrapText="1"/>
    </xf>
    <xf borderId="1" fillId="0" fontId="13" numFmtId="0" xfId="0" applyAlignment="1" applyBorder="1" applyFont="1">
      <alignment horizontal="left" shrinkToFit="0" vertical="top" wrapText="1"/>
    </xf>
    <xf borderId="0" fillId="0" fontId="7" numFmtId="0" xfId="0" applyAlignment="1" applyFont="1">
      <alignment horizontal="left" shrinkToFit="0" vertical="top" wrapText="1"/>
    </xf>
    <xf borderId="10" fillId="0" fontId="7" numFmtId="0" xfId="0" applyAlignment="1" applyBorder="1" applyFont="1">
      <alignment horizontal="left" shrinkToFit="0" vertical="top" wrapText="1"/>
    </xf>
    <xf borderId="36" fillId="0" fontId="7" numFmtId="0" xfId="0" applyAlignment="1" applyBorder="1" applyFont="1">
      <alignment horizontal="left" shrinkToFit="0" vertical="top" wrapText="1"/>
    </xf>
    <xf borderId="0" fillId="0" fontId="22" numFmtId="0" xfId="0" applyAlignment="1" applyFont="1">
      <alignment horizontal="left" shrinkToFit="0" vertical="top" wrapText="1"/>
    </xf>
    <xf borderId="1" fillId="0" fontId="7" numFmtId="0" xfId="0" applyAlignment="1" applyBorder="1" applyFont="1">
      <alignment horizontal="left" shrinkToFit="0" vertical="top" wrapText="1"/>
    </xf>
    <xf borderId="40" fillId="0" fontId="22" numFmtId="0" xfId="0" applyAlignment="1" applyBorder="1" applyFont="1">
      <alignment horizontal="left" shrinkToFit="0" vertical="top" wrapText="1"/>
    </xf>
    <xf borderId="0" fillId="0" fontId="7" numFmtId="10" xfId="0" applyAlignment="1" applyFont="1" applyNumberFormat="1">
      <alignment shrinkToFit="0" wrapText="1"/>
    </xf>
    <xf borderId="29" fillId="0" fontId="22" numFmtId="0" xfId="0" applyAlignment="1" applyBorder="1" applyFont="1">
      <alignment horizontal="center" shrinkToFit="0" vertical="top" wrapText="1"/>
    </xf>
    <xf borderId="30" fillId="0" fontId="22" numFmtId="0" xfId="0" applyAlignment="1" applyBorder="1" applyFont="1">
      <alignment horizontal="left" shrinkToFit="0" vertical="top" wrapText="1"/>
    </xf>
    <xf quotePrefix="1" borderId="1" fillId="0" fontId="21" numFmtId="0" xfId="0" applyAlignment="1" applyBorder="1" applyFont="1">
      <alignment horizontal="left" shrinkToFit="0" vertical="top" wrapText="1"/>
    </xf>
    <xf borderId="1" fillId="0" fontId="21" numFmtId="0" xfId="0" applyAlignment="1" applyBorder="1" applyFont="1">
      <alignment horizontal="left" shrinkToFit="0" vertical="top" wrapText="1"/>
    </xf>
    <xf borderId="29" fillId="0" fontId="31" numFmtId="0" xfId="0" applyAlignment="1" applyBorder="1" applyFont="1">
      <alignment horizontal="center" shrinkToFit="0" vertical="top" wrapText="1"/>
    </xf>
    <xf borderId="30" fillId="0" fontId="31" numFmtId="0" xfId="0" applyAlignment="1" applyBorder="1" applyFont="1">
      <alignment horizontal="left" shrinkToFit="0" vertical="top" wrapText="1"/>
    </xf>
    <xf borderId="1" fillId="0" fontId="31" numFmtId="0" xfId="0" applyAlignment="1" applyBorder="1" applyFont="1">
      <alignment shrinkToFit="0" vertical="top" wrapText="1"/>
    </xf>
    <xf borderId="1" fillId="0" fontId="31" numFmtId="0" xfId="0" applyAlignment="1" applyBorder="1" applyFont="1">
      <alignment horizontal="center" shrinkToFit="0" vertical="top" wrapText="1"/>
    </xf>
    <xf borderId="1" fillId="0" fontId="31" numFmtId="166" xfId="0" applyAlignment="1" applyBorder="1" applyFont="1" applyNumberFormat="1">
      <alignment horizontal="right" shrinkToFit="0" vertical="top" wrapText="1"/>
    </xf>
    <xf borderId="31" fillId="0" fontId="31" numFmtId="0" xfId="0" applyAlignment="1" applyBorder="1" applyFont="1">
      <alignment horizontal="center" shrinkToFit="0" vertical="top" wrapText="1"/>
    </xf>
    <xf borderId="32" fillId="0" fontId="31" numFmtId="0" xfId="0" applyAlignment="1" applyBorder="1" applyFont="1">
      <alignment horizontal="left" shrinkToFit="0" vertical="top" wrapText="1"/>
    </xf>
    <xf borderId="1" fillId="0" fontId="31" numFmtId="166" xfId="0" applyAlignment="1" applyBorder="1" applyFont="1" applyNumberFormat="1">
      <alignment shrinkToFit="0" vertical="top" wrapText="1"/>
    </xf>
    <xf borderId="0" fillId="0" fontId="31" numFmtId="0" xfId="0" applyAlignment="1" applyFont="1">
      <alignment shrinkToFit="0" vertical="top" wrapText="1"/>
    </xf>
    <xf borderId="1" fillId="0" fontId="31" numFmtId="0" xfId="0" applyAlignment="1" applyBorder="1" applyFont="1">
      <alignment horizontal="left" shrinkToFit="0" vertical="top" wrapText="1"/>
    </xf>
    <xf borderId="0" fillId="0" fontId="31" numFmtId="0" xfId="0" applyAlignment="1" applyFont="1">
      <alignment horizontal="center" shrinkToFit="0" vertical="top" wrapText="1"/>
    </xf>
    <xf borderId="32" fillId="0" fontId="31" numFmtId="0" xfId="0" applyAlignment="1" applyBorder="1" applyFont="1">
      <alignment shrinkToFit="0" vertical="top" wrapText="1"/>
    </xf>
    <xf borderId="0" fillId="0" fontId="32" numFmtId="0" xfId="0" applyAlignment="1" applyFont="1">
      <alignment horizontal="center" shrinkToFit="0" vertical="top" wrapText="1"/>
    </xf>
    <xf borderId="10" fillId="0" fontId="32" numFmtId="0" xfId="0" applyAlignment="1" applyBorder="1" applyFont="1">
      <alignment shrinkToFit="0" vertical="top" wrapText="1"/>
    </xf>
    <xf borderId="40" fillId="0" fontId="31" numFmtId="0" xfId="0" applyAlignment="1" applyBorder="1" applyFont="1">
      <alignment shrinkToFit="0" vertical="top" wrapText="1"/>
    </xf>
    <xf borderId="41" fillId="0" fontId="7" numFmtId="0" xfId="0" applyAlignment="1" applyBorder="1" applyFont="1">
      <alignment horizontal="left" shrinkToFit="0" vertical="top" wrapText="1"/>
    </xf>
    <xf borderId="31" fillId="0" fontId="32" numFmtId="0" xfId="0" applyAlignment="1" applyBorder="1" applyFont="1">
      <alignment horizontal="center" shrinkToFit="0" vertical="top" wrapText="1"/>
    </xf>
    <xf borderId="0" fillId="0" fontId="29" numFmtId="0" xfId="0" applyAlignment="1" applyFont="1">
      <alignment horizontal="left" shrinkToFit="0" vertical="top" wrapText="1"/>
    </xf>
    <xf borderId="10" fillId="0" fontId="29" numFmtId="0" xfId="0" applyAlignment="1" applyBorder="1" applyFont="1">
      <alignment horizontal="left" shrinkToFit="0" vertical="top" wrapText="1"/>
    </xf>
    <xf borderId="40" fillId="0" fontId="29" numFmtId="0" xfId="0" applyAlignment="1" applyBorder="1" applyFont="1">
      <alignment horizontal="left" shrinkToFit="0" vertical="top" wrapText="1"/>
    </xf>
    <xf borderId="41" fillId="0" fontId="29" numFmtId="0" xfId="0" applyAlignment="1" applyBorder="1" applyFont="1">
      <alignment horizontal="left" shrinkToFit="0" vertical="top" wrapText="1"/>
    </xf>
    <xf borderId="29" fillId="0" fontId="31" numFmtId="0" xfId="0" applyAlignment="1" applyBorder="1" applyFont="1">
      <alignment shrinkToFit="0" vertical="top" wrapText="1"/>
    </xf>
    <xf borderId="1" fillId="0" fontId="31" numFmtId="166" xfId="0" applyAlignment="1" applyBorder="1" applyFont="1" applyNumberFormat="1">
      <alignment horizontal="right" shrinkToFit="0" vertical="top" wrapText="1"/>
    </xf>
    <xf borderId="40" fillId="0" fontId="32" numFmtId="0" xfId="0" applyAlignment="1" applyBorder="1" applyFont="1">
      <alignment horizontal="center" shrinkToFit="0" vertical="top" wrapText="1"/>
    </xf>
    <xf borderId="41" fillId="0" fontId="21" numFmtId="0" xfId="0" applyAlignment="1" applyBorder="1" applyFont="1">
      <alignment shrinkToFit="0" vertical="top" wrapText="1"/>
    </xf>
    <xf borderId="36" fillId="0" fontId="13" numFmtId="166" xfId="0" applyAlignment="1" applyBorder="1" applyFont="1" applyNumberFormat="1">
      <alignment shrinkToFit="0" vertical="top" wrapText="1"/>
    </xf>
    <xf borderId="40" fillId="0" fontId="32" numFmtId="0" xfId="0" applyAlignment="1" applyBorder="1" applyFont="1">
      <alignment shrinkToFit="0" vertical="top" wrapText="1"/>
    </xf>
    <xf borderId="40" fillId="0" fontId="7" numFmtId="0" xfId="0" applyAlignment="1" applyBorder="1" applyFont="1">
      <alignment horizontal="left" shrinkToFit="0" vertical="top" wrapText="1"/>
    </xf>
    <xf borderId="29" fillId="0" fontId="32" numFmtId="0" xfId="0" applyAlignment="1" applyBorder="1" applyFont="1">
      <alignment horizontal="center" shrinkToFit="0" vertical="top" wrapText="1"/>
    </xf>
    <xf borderId="31" fillId="0" fontId="7" numFmtId="0" xfId="0" applyAlignment="1" applyBorder="1" applyFont="1">
      <alignment horizontal="left" shrinkToFit="0" vertical="top" wrapText="1"/>
    </xf>
    <xf borderId="36" fillId="0" fontId="21" numFmtId="0" xfId="0" applyAlignment="1" applyBorder="1" applyFont="1">
      <alignment horizontal="left" shrinkToFit="0" vertical="top" wrapText="1"/>
    </xf>
    <xf borderId="1" fillId="0" fontId="13" numFmtId="168" xfId="0" applyAlignment="1" applyBorder="1" applyFont="1" applyNumberFormat="1">
      <alignment shrinkToFit="0" vertical="top" wrapText="1"/>
    </xf>
    <xf borderId="11" fillId="0" fontId="21" numFmtId="0" xfId="0" applyAlignment="1" applyBorder="1" applyFont="1">
      <alignment horizontal="left" shrinkToFit="0" vertical="top" wrapText="1"/>
    </xf>
    <xf borderId="31" fillId="0" fontId="31" numFmtId="0" xfId="0" applyAlignment="1" applyBorder="1" applyFont="1">
      <alignment shrinkToFit="0" vertical="top" wrapText="1"/>
    </xf>
    <xf borderId="1" fillId="0" fontId="7" numFmtId="168" xfId="0" applyAlignment="1" applyBorder="1" applyFont="1" applyNumberFormat="1">
      <alignment shrinkToFit="0" vertical="top" wrapText="1"/>
    </xf>
    <xf borderId="11" fillId="0" fontId="7" numFmtId="0" xfId="0" applyAlignment="1" applyBorder="1" applyFont="1">
      <alignment horizontal="left" shrinkToFit="0" vertical="top" wrapText="1"/>
    </xf>
    <xf borderId="36" fillId="0" fontId="7" numFmtId="166" xfId="0" applyAlignment="1" applyBorder="1" applyFont="1" applyNumberFormat="1">
      <alignment shrinkToFit="0" vertical="top" wrapText="1"/>
    </xf>
    <xf borderId="36" fillId="0" fontId="7" numFmtId="168" xfId="0" applyAlignment="1" applyBorder="1" applyFont="1" applyNumberFormat="1">
      <alignment shrinkToFit="0" vertical="top" wrapText="1"/>
    </xf>
    <xf borderId="0" fillId="0" fontId="32" numFmtId="0" xfId="0" applyAlignment="1" applyFont="1">
      <alignment shrinkToFit="0" vertical="top" wrapText="1"/>
    </xf>
    <xf borderId="28" fillId="0" fontId="23" numFmtId="0" xfId="0" applyAlignment="1" applyBorder="1" applyFont="1">
      <alignment horizontal="center" shrinkToFit="0" vertical="top" wrapText="1"/>
    </xf>
    <xf borderId="45" fillId="0" fontId="13" numFmtId="0" xfId="0" applyAlignment="1" applyBorder="1" applyFont="1">
      <alignment horizontal="center" shrinkToFit="0" vertical="top" wrapText="1"/>
    </xf>
    <xf borderId="39" fillId="0" fontId="29" numFmtId="0" xfId="0" applyAlignment="1" applyBorder="1" applyFont="1">
      <alignment horizontal="center" shrinkToFit="0" vertical="top" wrapText="1"/>
    </xf>
    <xf borderId="40" fillId="0" fontId="31" numFmtId="0" xfId="0" applyAlignment="1" applyBorder="1" applyFont="1">
      <alignment horizontal="center" shrinkToFit="0" vertical="top" wrapText="1"/>
    </xf>
    <xf borderId="38" fillId="0" fontId="23" numFmtId="0" xfId="0" applyAlignment="1" applyBorder="1" applyFont="1">
      <alignment horizontal="center" shrinkToFit="0" vertical="top" wrapText="1"/>
    </xf>
    <xf borderId="36" fillId="0" fontId="7" numFmtId="9" xfId="0" applyAlignment="1" applyBorder="1" applyFont="1" applyNumberFormat="1">
      <alignment horizontal="center" shrinkToFit="0" vertical="top" wrapText="1"/>
    </xf>
    <xf borderId="11" fillId="0" fontId="21" numFmtId="0" xfId="0" applyAlignment="1" applyBorder="1" applyFont="1">
      <alignment shrinkToFit="0" vertical="top" wrapText="1"/>
    </xf>
    <xf borderId="1" fillId="5" fontId="13" numFmtId="9" xfId="0" applyAlignment="1" applyBorder="1" applyFont="1" applyNumberFormat="1">
      <alignment horizontal="center" shrinkToFit="0" vertical="top" wrapText="1"/>
    </xf>
    <xf borderId="1" fillId="5" fontId="27" numFmtId="0" xfId="0" applyAlignment="1" applyBorder="1" applyFont="1">
      <alignment shrinkToFit="0" vertical="top" wrapText="1"/>
    </xf>
    <xf borderId="1" fillId="0" fontId="23" numFmtId="0" xfId="0" applyAlignment="1" applyBorder="1" applyFont="1">
      <alignment horizontal="center" shrinkToFit="0" vertical="top" wrapText="1"/>
    </xf>
    <xf borderId="36" fillId="0" fontId="25" numFmtId="0" xfId="0" applyAlignment="1" applyBorder="1" applyFont="1">
      <alignment shrinkToFit="0" vertical="top" wrapText="1"/>
    </xf>
    <xf borderId="46" fillId="6" fontId="33" numFmtId="0" xfId="0" applyAlignment="1" applyBorder="1" applyFill="1" applyFont="1">
      <alignment horizontal="center" shrinkToFit="0" vertical="top" wrapText="1"/>
    </xf>
    <xf borderId="47" fillId="6" fontId="13" numFmtId="0" xfId="0" applyAlignment="1" applyBorder="1" applyFont="1">
      <alignment horizontal="left" shrinkToFit="0" vertical="top" wrapText="1"/>
    </xf>
    <xf borderId="48" fillId="6" fontId="13" numFmtId="0" xfId="0" applyAlignment="1" applyBorder="1" applyFont="1">
      <alignment horizontal="left" shrinkToFit="0" vertical="top" wrapText="1"/>
    </xf>
    <xf borderId="46" fillId="6" fontId="13" numFmtId="0" xfId="0" applyAlignment="1" applyBorder="1" applyFont="1">
      <alignment horizontal="left" shrinkToFit="0" vertical="top" wrapText="1"/>
    </xf>
    <xf borderId="1" fillId="6" fontId="13" numFmtId="0" xfId="0" applyAlignment="1" applyBorder="1" applyFont="1">
      <alignment shrinkToFit="0" vertical="top" wrapText="1"/>
    </xf>
    <xf borderId="1" fillId="6" fontId="13" numFmtId="0" xfId="0" applyAlignment="1" applyBorder="1" applyFont="1">
      <alignment horizontal="center" shrinkToFit="0" vertical="top" wrapText="1"/>
    </xf>
    <xf borderId="42" fillId="6" fontId="13" numFmtId="166" xfId="0" applyAlignment="1" applyBorder="1" applyFont="1" applyNumberFormat="1">
      <alignment horizontal="center" shrinkToFit="0" vertical="top" wrapText="1"/>
    </xf>
    <xf borderId="42" fillId="6" fontId="13" numFmtId="0" xfId="0" applyAlignment="1" applyBorder="1" applyFont="1">
      <alignment horizontal="left" shrinkToFit="0" vertical="top" wrapText="1"/>
    </xf>
    <xf borderId="49" fillId="6" fontId="23" numFmtId="0" xfId="0" applyAlignment="1" applyBorder="1" applyFont="1">
      <alignment horizontal="left" shrinkToFit="0" vertical="top" wrapText="1"/>
    </xf>
    <xf borderId="50" fillId="6" fontId="13" numFmtId="0" xfId="0" applyAlignment="1" applyBorder="1" applyFont="1">
      <alignment horizontal="left" shrinkToFit="0" vertical="top" wrapText="1"/>
    </xf>
    <xf borderId="51" fillId="6" fontId="13" numFmtId="0" xfId="0" applyAlignment="1" applyBorder="1" applyFont="1">
      <alignment horizontal="left" shrinkToFit="0" vertical="top" wrapText="1"/>
    </xf>
    <xf borderId="49" fillId="6" fontId="13" numFmtId="0" xfId="0" applyAlignment="1" applyBorder="1" applyFont="1">
      <alignment horizontal="left" shrinkToFit="0" vertical="top" wrapText="1"/>
    </xf>
    <xf borderId="44" fillId="6" fontId="13" numFmtId="166" xfId="0" applyAlignment="1" applyBorder="1" applyFont="1" applyNumberFormat="1">
      <alignment horizontal="center" shrinkToFit="0" vertical="top" wrapText="1"/>
    </xf>
    <xf borderId="44" fillId="6" fontId="13" numFmtId="0" xfId="0" applyAlignment="1" applyBorder="1" applyFont="1">
      <alignment horizontal="left" shrinkToFit="0" vertical="top" wrapText="1"/>
    </xf>
    <xf borderId="27" fillId="0" fontId="29" numFmtId="0" xfId="0" applyAlignment="1" applyBorder="1" applyFont="1">
      <alignment horizontal="center" shrinkToFit="0" vertical="top" wrapText="1"/>
    </xf>
    <xf borderId="1" fillId="0" fontId="24" numFmtId="9" xfId="0" applyAlignment="1" applyBorder="1" applyFont="1" applyNumberFormat="1">
      <alignment horizontal="center" shrinkToFit="0" vertical="top" wrapText="1"/>
    </xf>
    <xf borderId="36" fillId="0" fontId="29" numFmtId="0" xfId="0" applyAlignment="1" applyBorder="1" applyFont="1">
      <alignment horizontal="center" shrinkToFit="0" vertical="top" wrapText="1"/>
    </xf>
    <xf borderId="1" fillId="0" fontId="25" numFmtId="166" xfId="0" applyAlignment="1" applyBorder="1" applyFont="1" applyNumberFormat="1">
      <alignment horizontal="right" shrinkToFit="0" vertical="top" wrapText="1"/>
    </xf>
    <xf borderId="36" fillId="0" fontId="25" numFmtId="166" xfId="0" applyAlignment="1" applyBorder="1" applyFont="1" applyNumberFormat="1">
      <alignment horizontal="right" shrinkToFit="0" vertical="top" wrapText="1"/>
    </xf>
    <xf borderId="51" fillId="5" fontId="34" numFmtId="0" xfId="0" applyAlignment="1" applyBorder="1" applyFont="1">
      <alignment shrinkToFit="0" vertical="top" wrapText="1"/>
    </xf>
    <xf borderId="1" fillId="6" fontId="13" numFmtId="9" xfId="0" applyAlignment="1" applyBorder="1" applyFont="1" applyNumberFormat="1">
      <alignment horizontal="center" shrinkToFit="0" vertical="top" wrapText="1"/>
    </xf>
    <xf borderId="1" fillId="6" fontId="13" numFmtId="166" xfId="0" applyAlignment="1" applyBorder="1" applyFont="1" applyNumberFormat="1">
      <alignment horizontal="right" shrinkToFit="0" vertical="top" wrapText="1"/>
    </xf>
    <xf borderId="43" fillId="6" fontId="13" numFmtId="0" xfId="0" applyAlignment="1" applyBorder="1" applyFont="1">
      <alignment shrinkToFit="0" vertical="top" wrapText="1"/>
    </xf>
    <xf borderId="52" fillId="7" fontId="34" numFmtId="0" xfId="0" applyAlignment="1" applyBorder="1" applyFill="1" applyFont="1">
      <alignment shrinkToFit="0" vertical="top" wrapText="1"/>
    </xf>
    <xf borderId="53" fillId="0" fontId="20" numFmtId="0" xfId="0" applyBorder="1" applyFont="1"/>
    <xf borderId="54" fillId="7" fontId="34" numFmtId="0" xfId="0" applyAlignment="1" applyBorder="1" applyFont="1">
      <alignment shrinkToFit="0" vertical="top" wrapText="1"/>
    </xf>
    <xf borderId="55" fillId="7" fontId="35" numFmtId="0" xfId="0" applyAlignment="1" applyBorder="1" applyFont="1">
      <alignment shrinkToFit="0" vertical="top" wrapText="1"/>
    </xf>
    <xf borderId="56" fillId="7" fontId="35" numFmtId="0" xfId="0" applyAlignment="1" applyBorder="1" applyFont="1">
      <alignment shrinkToFit="0" vertical="top" wrapText="1"/>
    </xf>
    <xf borderId="55" fillId="0" fontId="25" numFmtId="166" xfId="0" applyAlignment="1" applyBorder="1" applyFont="1" applyNumberFormat="1">
      <alignment vertical="top"/>
    </xf>
    <xf borderId="56" fillId="8" fontId="35" numFmtId="0" xfId="0" applyAlignment="1" applyBorder="1" applyFill="1" applyFont="1">
      <alignment shrinkToFit="0" vertical="top" wrapText="1"/>
    </xf>
    <xf borderId="57" fillId="7" fontId="34" numFmtId="0" xfId="0" applyAlignment="1" applyBorder="1" applyFont="1">
      <alignment shrinkToFit="0" vertical="top" wrapText="1"/>
    </xf>
    <xf borderId="55" fillId="7" fontId="34" numFmtId="0" xfId="0" applyAlignment="1" applyBorder="1" applyFont="1">
      <alignment shrinkToFit="0" vertical="top" wrapText="1"/>
    </xf>
    <xf borderId="55" fillId="8" fontId="35" numFmtId="0" xfId="0" applyAlignment="1" applyBorder="1" applyFont="1">
      <alignment shrinkToFit="0" vertical="top" wrapText="1"/>
    </xf>
    <xf borderId="47" fillId="7" fontId="35" numFmtId="0" xfId="0" applyAlignment="1" applyBorder="1" applyFont="1">
      <alignment shrinkToFit="0" vertical="top" wrapText="1"/>
    </xf>
    <xf borderId="58" fillId="0" fontId="20" numFmtId="0" xfId="0" applyBorder="1" applyFont="1"/>
    <xf borderId="56" fillId="7" fontId="34" numFmtId="0" xfId="0" applyAlignment="1" applyBorder="1" applyFont="1">
      <alignment shrinkToFit="0" vertical="top" wrapText="1"/>
    </xf>
    <xf borderId="59" fillId="7" fontId="35" numFmtId="0" xfId="0" applyAlignment="1" applyBorder="1" applyFont="1">
      <alignment shrinkToFit="0" vertical="top" wrapText="1"/>
    </xf>
    <xf borderId="60" fillId="0" fontId="29" numFmtId="0" xfId="0" applyAlignment="1" applyBorder="1" applyFont="1">
      <alignment horizontal="left" shrinkToFit="0" vertical="top" wrapText="1"/>
    </xf>
    <xf borderId="1" fillId="8" fontId="35" numFmtId="0" xfId="0" applyAlignment="1" applyBorder="1" applyFont="1">
      <alignment shrinkToFit="0" vertical="top" wrapText="1"/>
    </xf>
    <xf borderId="61" fillId="7" fontId="34" numFmtId="0" xfId="0" applyAlignment="1" applyBorder="1" applyFont="1">
      <alignment shrinkToFit="0" vertical="top" wrapText="1"/>
    </xf>
    <xf borderId="62" fillId="0" fontId="20" numFmtId="0" xfId="0" applyBorder="1" applyFont="1"/>
    <xf borderId="59" fillId="7" fontId="34" numFmtId="0" xfId="0" applyAlignment="1" applyBorder="1" applyFont="1">
      <alignment shrinkToFit="0" vertical="top" wrapText="1"/>
    </xf>
    <xf borderId="54" fillId="8" fontId="35" numFmtId="0" xfId="0" applyAlignment="1" applyBorder="1" applyFont="1">
      <alignment shrinkToFit="0" vertical="top" wrapText="1"/>
    </xf>
    <xf borderId="48" fillId="7" fontId="35" numFmtId="0" xfId="0" applyAlignment="1" applyBorder="1" applyFont="1">
      <alignment shrinkToFit="0" vertical="top" wrapText="1"/>
    </xf>
    <xf borderId="1" fillId="0" fontId="29" numFmtId="166" xfId="0" applyAlignment="1" applyBorder="1" applyFont="1" applyNumberFormat="1">
      <alignment horizontal="right" shrinkToFit="0" vertical="top" wrapText="1"/>
    </xf>
    <xf borderId="63" fillId="0" fontId="29" numFmtId="0" xfId="0" applyAlignment="1" applyBorder="1" applyFont="1">
      <alignment horizontal="left" shrinkToFit="0" vertical="top" wrapText="1"/>
    </xf>
    <xf borderId="31" fillId="0" fontId="29" numFmtId="0" xfId="0" applyAlignment="1" applyBorder="1" applyFont="1">
      <alignment horizontal="left" shrinkToFit="0" vertical="top" wrapText="1"/>
    </xf>
    <xf borderId="48" fillId="8" fontId="35" numFmtId="0" xfId="0" applyAlignment="1" applyBorder="1" applyFont="1">
      <alignment shrinkToFit="0" vertical="top" wrapText="1"/>
    </xf>
    <xf borderId="54" fillId="0" fontId="25" numFmtId="166" xfId="0" applyAlignment="1" applyBorder="1" applyFont="1" applyNumberFormat="1">
      <alignment vertical="top"/>
    </xf>
    <xf borderId="54" fillId="7" fontId="35" numFmtId="0" xfId="0" applyAlignment="1" applyBorder="1" applyFont="1">
      <alignment shrinkToFit="0" vertical="top" wrapText="1"/>
    </xf>
    <xf borderId="51" fillId="7" fontId="35" numFmtId="0" xfId="0" applyAlignment="1" applyBorder="1" applyFont="1">
      <alignment shrinkToFit="0" vertical="top" wrapText="1"/>
    </xf>
    <xf borderId="51" fillId="0" fontId="25" numFmtId="166" xfId="0" applyAlignment="1" applyBorder="1" applyFont="1" applyNumberFormat="1">
      <alignment vertical="top"/>
    </xf>
    <xf borderId="50" fillId="7" fontId="35" numFmtId="0" xfId="0" applyAlignment="1" applyBorder="1" applyFont="1">
      <alignment shrinkToFit="0" vertical="top" wrapText="1"/>
    </xf>
    <xf borderId="16" fillId="7" fontId="35" numFmtId="0" xfId="0" applyAlignment="1" applyBorder="1" applyFont="1">
      <alignment shrinkToFit="0" vertical="top" wrapText="1"/>
    </xf>
    <xf borderId="23" fillId="7" fontId="34" numFmtId="0" xfId="0" applyAlignment="1" applyBorder="1" applyFont="1">
      <alignment shrinkToFit="0" vertical="top" wrapText="1"/>
    </xf>
    <xf borderId="48" fillId="0" fontId="25" numFmtId="166" xfId="0" applyAlignment="1" applyBorder="1" applyFont="1" applyNumberFormat="1">
      <alignment vertical="top"/>
    </xf>
    <xf borderId="48" fillId="7" fontId="34" numFmtId="0" xfId="0" applyAlignment="1" applyBorder="1" applyFont="1">
      <alignment shrinkToFit="0" vertical="top" wrapText="1"/>
    </xf>
    <xf borderId="55" fillId="0" fontId="36" numFmtId="166" xfId="0" applyAlignment="1" applyBorder="1" applyFont="1" applyNumberFormat="1">
      <alignment vertical="top"/>
    </xf>
    <xf borderId="64" fillId="8" fontId="35" numFmtId="0" xfId="0" applyAlignment="1" applyBorder="1" applyFont="1">
      <alignment shrinkToFit="0" vertical="top" wrapText="1"/>
    </xf>
    <xf borderId="52" fillId="8" fontId="34" numFmtId="0" xfId="0" applyAlignment="1" applyBorder="1" applyFont="1">
      <alignment shrinkToFit="0" vertical="top" wrapText="1"/>
    </xf>
    <xf borderId="65" fillId="0" fontId="20" numFmtId="0" xfId="0" applyBorder="1" applyFont="1"/>
    <xf borderId="50" fillId="7" fontId="34" numFmtId="0" xfId="0" applyAlignment="1" applyBorder="1" applyFont="1">
      <alignment shrinkToFit="0" vertical="top" wrapText="1"/>
    </xf>
    <xf borderId="1" fillId="7" fontId="35" numFmtId="0" xfId="0" applyAlignment="1" applyBorder="1" applyFont="1">
      <alignment shrinkToFit="0" vertical="top" wrapText="1"/>
    </xf>
    <xf borderId="66" fillId="7" fontId="35" numFmtId="0" xfId="0" applyAlignment="1" applyBorder="1" applyFont="1">
      <alignment shrinkToFit="0" vertical="top" wrapText="1"/>
    </xf>
    <xf borderId="46" fillId="0" fontId="25" numFmtId="166" xfId="0" applyAlignment="1" applyBorder="1" applyFont="1" applyNumberFormat="1">
      <alignment vertical="top"/>
    </xf>
    <xf borderId="43" fillId="5" fontId="13" numFmtId="0" xfId="0" applyAlignment="1" applyBorder="1" applyFont="1">
      <alignment shrinkToFit="0" vertical="top" wrapText="1"/>
    </xf>
    <xf borderId="54" fillId="0" fontId="13" numFmtId="166" xfId="0" applyAlignment="1" applyBorder="1" applyFont="1" applyNumberFormat="1">
      <alignment vertical="top"/>
    </xf>
    <xf borderId="47" fillId="8" fontId="35" numFmtId="0" xfId="0" applyAlignment="1" applyBorder="1" applyFont="1">
      <alignment shrinkToFit="0" vertical="top" wrapText="1"/>
    </xf>
    <xf borderId="1" fillId="0" fontId="37" numFmtId="166" xfId="0" applyAlignment="1" applyBorder="1" applyFont="1" applyNumberFormat="1">
      <alignment shrinkToFit="0" vertical="top" wrapText="1"/>
    </xf>
    <xf borderId="59" fillId="0" fontId="23" numFmtId="0" xfId="0" applyAlignment="1" applyBorder="1" applyFont="1">
      <alignment horizontal="left" shrinkToFit="0" vertical="top" wrapText="1"/>
    </xf>
    <xf borderId="55" fillId="0" fontId="7" numFmtId="0" xfId="0" applyAlignment="1" applyBorder="1" applyFont="1">
      <alignment horizontal="left" shrinkToFit="0" vertical="top" wrapText="1"/>
    </xf>
    <xf borderId="55" fillId="0" fontId="7" numFmtId="166" xfId="0" applyAlignment="1" applyBorder="1" applyFont="1" applyNumberFormat="1">
      <alignment vertical="top"/>
    </xf>
    <xf borderId="67" fillId="0" fontId="23" numFmtId="0" xfId="0" applyAlignment="1" applyBorder="1" applyFont="1">
      <alignment horizontal="left" shrinkToFit="0" vertical="top" wrapText="1"/>
    </xf>
    <xf borderId="68" fillId="0" fontId="23" numFmtId="0" xfId="0" applyAlignment="1" applyBorder="1" applyFont="1">
      <alignment horizontal="left" shrinkToFit="0" vertical="top" wrapText="1"/>
    </xf>
    <xf borderId="55" fillId="0" fontId="23" numFmtId="0" xfId="0" applyAlignment="1" applyBorder="1" applyFont="1">
      <alignment horizontal="left" shrinkToFit="0" vertical="top" wrapText="1"/>
    </xf>
    <xf borderId="56" fillId="7" fontId="38" numFmtId="0" xfId="0" applyAlignment="1" applyBorder="1" applyFont="1">
      <alignment shrinkToFit="0" vertical="top" wrapText="1"/>
    </xf>
    <xf borderId="47" fillId="0" fontId="13" numFmtId="0" xfId="0" applyAlignment="1" applyBorder="1" applyFont="1">
      <alignment horizontal="left" shrinkToFit="0" vertical="top" wrapText="1"/>
    </xf>
    <xf borderId="1" fillId="0" fontId="13" numFmtId="166" xfId="0" applyAlignment="1" applyBorder="1" applyFont="1" applyNumberFormat="1">
      <alignment horizontal="right" shrinkToFit="0" vertical="top" wrapText="1"/>
    </xf>
    <xf borderId="69" fillId="0" fontId="23" numFmtId="0" xfId="0" applyAlignment="1" applyBorder="1" applyFont="1">
      <alignment horizontal="left" shrinkToFit="0" vertical="top" wrapText="1"/>
    </xf>
    <xf borderId="70" fillId="0" fontId="7" numFmtId="0" xfId="0" applyAlignment="1" applyBorder="1" applyFont="1">
      <alignment horizontal="left" shrinkToFit="0" vertical="top" wrapText="1"/>
    </xf>
    <xf borderId="71" fillId="0" fontId="23" numFmtId="0" xfId="0" applyAlignment="1" applyBorder="1" applyFont="1">
      <alignment horizontal="left" shrinkToFit="0" vertical="top" wrapText="1"/>
    </xf>
    <xf borderId="72" fillId="0" fontId="23" numFmtId="0" xfId="0" applyAlignment="1" applyBorder="1" applyFont="1">
      <alignment horizontal="left" shrinkToFit="0" vertical="top" wrapText="1"/>
    </xf>
    <xf borderId="55" fillId="0" fontId="21" numFmtId="166" xfId="0" applyAlignment="1" applyBorder="1" applyFont="1" applyNumberFormat="1">
      <alignment vertical="top"/>
    </xf>
    <xf borderId="56" fillId="0" fontId="23" numFmtId="0" xfId="0" applyAlignment="1" applyBorder="1" applyFont="1">
      <alignment horizontal="left" shrinkToFit="0" vertical="top" wrapText="1"/>
    </xf>
    <xf borderId="54" fillId="0" fontId="7" numFmtId="0" xfId="0" applyAlignment="1" applyBorder="1" applyFont="1">
      <alignment horizontal="center" shrinkToFit="0" vertical="top" wrapText="1"/>
    </xf>
    <xf borderId="64" fillId="7" fontId="35" numFmtId="0" xfId="0" applyAlignment="1" applyBorder="1" applyFont="1">
      <alignment shrinkToFit="0" vertical="top" wrapText="1"/>
    </xf>
    <xf borderId="54" fillId="0" fontId="7" numFmtId="166" xfId="0" applyAlignment="1" applyBorder="1" applyFont="1" applyNumberFormat="1">
      <alignment vertical="top"/>
    </xf>
    <xf borderId="56" fillId="0" fontId="13" numFmtId="0" xfId="0" applyAlignment="1" applyBorder="1" applyFont="1">
      <alignment horizontal="left" shrinkToFit="0" vertical="top" wrapText="1"/>
    </xf>
    <xf borderId="54" fillId="7" fontId="30" numFmtId="0" xfId="0" applyAlignment="1" applyBorder="1" applyFont="1">
      <alignment shrinkToFit="0" vertical="top" wrapText="1"/>
    </xf>
    <xf borderId="48" fillId="0" fontId="7" numFmtId="0" xfId="0" applyAlignment="1" applyBorder="1" applyFont="1">
      <alignment horizontal="left" shrinkToFit="0" vertical="top" wrapText="1"/>
    </xf>
    <xf borderId="50" fillId="0" fontId="23" numFmtId="0" xfId="0" applyAlignment="1" applyBorder="1" applyFont="1">
      <alignment horizontal="left" shrinkToFit="0" vertical="top" wrapText="1"/>
    </xf>
    <xf borderId="51" fillId="0" fontId="23" numFmtId="0" xfId="0" applyAlignment="1" applyBorder="1" applyFont="1">
      <alignment horizontal="left" shrinkToFit="0" vertical="top" wrapText="1"/>
    </xf>
    <xf borderId="59" fillId="0" fontId="13" numFmtId="0" xfId="0" applyAlignment="1" applyBorder="1" applyFont="1">
      <alignment horizontal="left" shrinkToFit="0" vertical="top" wrapText="1"/>
    </xf>
    <xf borderId="31" fillId="0" fontId="21" numFmtId="0" xfId="0" applyAlignment="1" applyBorder="1" applyFont="1">
      <alignment horizontal="left" shrinkToFit="0" vertical="top" wrapText="1"/>
    </xf>
    <xf borderId="42" fillId="0" fontId="13" numFmtId="166" xfId="0" applyAlignment="1" applyBorder="1" applyFont="1" applyNumberFormat="1">
      <alignment horizontal="center" shrinkToFit="0" vertical="top" wrapText="1"/>
    </xf>
    <xf borderId="73" fillId="0" fontId="23" numFmtId="0" xfId="0" applyAlignment="1" applyBorder="1" applyFont="1">
      <alignment horizontal="left" shrinkToFit="0" vertical="top" wrapText="1"/>
    </xf>
    <xf borderId="56" fillId="8" fontId="34" numFmtId="0" xfId="0" applyAlignment="1" applyBorder="1" applyFont="1">
      <alignment shrinkToFit="0" vertical="top" wrapText="1"/>
    </xf>
    <xf borderId="44" fillId="0" fontId="13" numFmtId="166" xfId="0" applyAlignment="1" applyBorder="1" applyFont="1" applyNumberFormat="1">
      <alignment horizontal="center" shrinkToFit="0" vertical="top" wrapText="1"/>
    </xf>
    <xf borderId="47" fillId="0" fontId="23" numFmtId="0" xfId="0" applyAlignment="1" applyBorder="1" applyFont="1">
      <alignment horizontal="left" shrinkToFit="0" vertical="top" wrapText="1"/>
    </xf>
    <xf borderId="46" fillId="7" fontId="35" numFmtId="0" xfId="0" applyAlignment="1" applyBorder="1" applyFont="1">
      <alignment shrinkToFit="0" vertical="top" wrapText="1"/>
    </xf>
    <xf borderId="54" fillId="0" fontId="7" numFmtId="0" xfId="0" applyAlignment="1" applyBorder="1" applyFont="1">
      <alignment horizontal="left" shrinkToFit="0" vertical="top" wrapText="1"/>
    </xf>
    <xf borderId="59" fillId="8" fontId="35" numFmtId="0" xfId="0" applyAlignment="1" applyBorder="1" applyFont="1">
      <alignment shrinkToFit="0" vertical="top" wrapText="1"/>
    </xf>
    <xf borderId="44" fillId="0" fontId="23" numFmtId="166" xfId="0" applyAlignment="1" applyBorder="1" applyFont="1" applyNumberFormat="1">
      <alignment horizontal="right" shrinkToFit="0" vertical="top" wrapText="1"/>
    </xf>
    <xf borderId="55" fillId="5" fontId="13" numFmtId="166" xfId="0" applyAlignment="1" applyBorder="1" applyFont="1" applyNumberFormat="1">
      <alignment vertical="top"/>
    </xf>
    <xf borderId="1" fillId="5" fontId="21" numFmtId="0" xfId="0" applyAlignment="1" applyBorder="1" applyFont="1">
      <alignment shrinkToFit="0" vertical="top" wrapText="1"/>
    </xf>
    <xf borderId="1" fillId="0" fontId="13" numFmtId="9" xfId="0" applyAlignment="1" applyBorder="1" applyFont="1" applyNumberFormat="1">
      <alignment horizontal="center" shrinkToFit="0" vertical="top" wrapText="1"/>
    </xf>
    <xf borderId="48" fillId="0" fontId="21" numFmtId="166" xfId="0" applyAlignment="1" applyBorder="1" applyFont="1" applyNumberFormat="1">
      <alignment vertical="top"/>
    </xf>
    <xf borderId="48" fillId="0" fontId="7" numFmtId="166" xfId="0" applyAlignment="1" applyBorder="1" applyFont="1" applyNumberFormat="1">
      <alignment vertical="top"/>
    </xf>
    <xf borderId="1" fillId="0" fontId="13" numFmtId="166" xfId="0" applyAlignment="1" applyBorder="1" applyFont="1" applyNumberFormat="1">
      <alignment horizontal="right" shrinkToFit="0" vertical="top" wrapText="1"/>
    </xf>
    <xf borderId="51" fillId="7" fontId="34" numFmtId="0" xfId="0" applyAlignment="1" applyBorder="1" applyFont="1">
      <alignment shrinkToFit="0" vertical="top" wrapText="1"/>
    </xf>
    <xf borderId="36" fillId="0" fontId="13" numFmtId="9" xfId="0" applyAlignment="1" applyBorder="1" applyFont="1" applyNumberFormat="1">
      <alignment horizontal="center" shrinkToFit="0" vertical="top" wrapText="1"/>
    </xf>
    <xf borderId="36" fillId="0" fontId="13" numFmtId="166" xfId="0" applyAlignment="1" applyBorder="1" applyFont="1" applyNumberFormat="1">
      <alignment horizontal="right" shrinkToFit="0" vertical="top" wrapText="1"/>
    </xf>
    <xf borderId="42" fillId="5" fontId="13" numFmtId="0" xfId="0" applyAlignment="1" applyBorder="1" applyFont="1">
      <alignment horizontal="center" shrinkToFit="0" vertical="top" wrapText="1"/>
    </xf>
    <xf borderId="74" fillId="5" fontId="13" numFmtId="0" xfId="0" applyAlignment="1" applyBorder="1" applyFont="1">
      <alignment horizontal="left" shrinkToFit="0" vertical="top" wrapText="1"/>
    </xf>
    <xf borderId="75" fillId="0" fontId="20" numFmtId="0" xfId="0" applyBorder="1" applyFont="1"/>
    <xf borderId="76" fillId="0" fontId="20" numFmtId="0" xfId="0" applyBorder="1" applyFont="1"/>
    <xf borderId="42" fillId="5" fontId="13" numFmtId="166" xfId="0" applyAlignment="1" applyBorder="1" applyFont="1" applyNumberFormat="1">
      <alignment horizontal="center" shrinkToFit="0" vertical="top" wrapText="1"/>
    </xf>
    <xf borderId="42" fillId="5" fontId="13" numFmtId="0" xfId="0" applyAlignment="1" applyBorder="1" applyFont="1">
      <alignment horizontal="left" shrinkToFit="0" vertical="top" wrapText="1"/>
    </xf>
    <xf borderId="44" fillId="5" fontId="23" numFmtId="0" xfId="0" applyAlignment="1" applyBorder="1" applyFont="1">
      <alignment horizontal="center" shrinkToFit="0" vertical="top" wrapText="1"/>
    </xf>
    <xf borderId="50" fillId="5" fontId="23" numFmtId="0" xfId="0" applyAlignment="1" applyBorder="1" applyFont="1">
      <alignment horizontal="left" shrinkToFit="0" vertical="top" wrapText="1"/>
    </xf>
    <xf borderId="51" fillId="5" fontId="23" numFmtId="0" xfId="0" applyAlignment="1" applyBorder="1" applyFont="1">
      <alignment horizontal="left" shrinkToFit="0" vertical="top" wrapText="1"/>
    </xf>
    <xf borderId="49" fillId="5" fontId="23" numFmtId="0" xfId="0" applyAlignment="1" applyBorder="1" applyFont="1">
      <alignment horizontal="left" shrinkToFit="0" vertical="top" wrapText="1"/>
    </xf>
    <xf borderId="44" fillId="5" fontId="13" numFmtId="166" xfId="0" applyAlignment="1" applyBorder="1" applyFont="1" applyNumberFormat="1">
      <alignment horizontal="center" shrinkToFit="0" vertical="top" wrapText="1"/>
    </xf>
    <xf borderId="44" fillId="5" fontId="13" numFmtId="0" xfId="0" applyAlignment="1" applyBorder="1" applyFont="1">
      <alignment horizontal="left" shrinkToFit="0" vertical="top" wrapText="1"/>
    </xf>
    <xf borderId="55" fillId="8" fontId="24" numFmtId="166" xfId="0" applyAlignment="1" applyBorder="1" applyFont="1" applyNumberFormat="1">
      <alignment vertical="top"/>
    </xf>
    <xf borderId="33" fillId="0" fontId="25" numFmtId="166" xfId="0" applyAlignment="1" applyBorder="1" applyFont="1" applyNumberFormat="1">
      <alignment horizontal="center" vertical="top"/>
    </xf>
    <xf borderId="36" fillId="0" fontId="25" numFmtId="166" xfId="0" applyAlignment="1" applyBorder="1" applyFont="1" applyNumberFormat="1">
      <alignment horizontal="center" vertical="top"/>
    </xf>
    <xf borderId="51" fillId="8" fontId="24" numFmtId="166" xfId="0" applyAlignment="1" applyBorder="1" applyFont="1" applyNumberFormat="1">
      <alignment vertical="top"/>
    </xf>
    <xf borderId="43" fillId="5" fontId="13" numFmtId="0" xfId="0" applyAlignment="1" applyBorder="1" applyFont="1">
      <alignment horizontal="center" shrinkToFit="0" vertical="top" wrapText="1"/>
    </xf>
    <xf borderId="47" fillId="5" fontId="13" numFmtId="0" xfId="0" applyAlignment="1" applyBorder="1" applyFont="1">
      <alignment horizontal="left" shrinkToFit="0" vertical="top" wrapText="1"/>
    </xf>
    <xf borderId="48" fillId="5" fontId="18" numFmtId="0" xfId="0" applyBorder="1" applyFont="1"/>
    <xf borderId="46" fillId="5" fontId="18" numFmtId="0" xfId="0" applyBorder="1" applyFont="1"/>
    <xf borderId="29" fillId="0" fontId="21" numFmtId="0" xfId="0" applyAlignment="1" applyBorder="1" applyFont="1">
      <alignment shrinkToFit="0" vertical="top" wrapText="1"/>
    </xf>
    <xf borderId="48" fillId="7" fontId="7" numFmtId="0" xfId="0" applyAlignment="1" applyBorder="1" applyFont="1">
      <alignment shrinkToFit="0" vertical="top" wrapText="1"/>
    </xf>
    <xf borderId="1" fillId="0" fontId="19" numFmtId="9" xfId="0" applyAlignment="1" applyBorder="1" applyFont="1" applyNumberFormat="1">
      <alignment horizontal="center" shrinkToFit="0" vertical="top" wrapText="1"/>
    </xf>
    <xf borderId="1" fillId="0" fontId="19" numFmtId="0" xfId="0" applyAlignment="1" applyBorder="1" applyFont="1">
      <alignment horizontal="center" shrinkToFit="0" vertical="top" wrapText="1"/>
    </xf>
    <xf borderId="54" fillId="0" fontId="14" numFmtId="166" xfId="0" applyAlignment="1" applyBorder="1" applyFont="1" applyNumberFormat="1">
      <alignment vertical="top"/>
    </xf>
    <xf borderId="77" fillId="0" fontId="32" numFmtId="0" xfId="0" applyAlignment="1" applyBorder="1" applyFont="1">
      <alignment horizontal="center" shrinkToFit="0" vertical="top" wrapText="1"/>
    </xf>
    <xf borderId="78" fillId="0" fontId="7" numFmtId="0" xfId="0" applyAlignment="1" applyBorder="1" applyFont="1">
      <alignment horizontal="left" shrinkToFit="0" vertical="top" wrapText="1"/>
    </xf>
    <xf borderId="51" fillId="8" fontId="35" numFmtId="0" xfId="0" applyAlignment="1" applyBorder="1" applyFont="1">
      <alignment shrinkToFit="0" vertical="top" wrapText="1"/>
    </xf>
    <xf borderId="0" fillId="0" fontId="25" numFmtId="166" xfId="0" applyAlignment="1" applyFont="1" applyNumberFormat="1">
      <alignment vertical="top"/>
    </xf>
    <xf borderId="29" fillId="0" fontId="21" numFmtId="166" xfId="0" applyAlignment="1" applyBorder="1" applyFont="1" applyNumberFormat="1">
      <alignment vertical="top"/>
    </xf>
    <xf borderId="1" fillId="0" fontId="22" numFmtId="166" xfId="0" applyAlignment="1" applyBorder="1" applyFont="1" applyNumberFormat="1">
      <alignment shrinkToFit="0" vertical="top" wrapText="1"/>
    </xf>
    <xf borderId="41" fillId="0" fontId="31" numFmtId="0" xfId="0" applyAlignment="1" applyBorder="1" applyFont="1">
      <alignment horizontal="left" shrinkToFit="0" vertical="top" wrapText="1"/>
    </xf>
    <xf borderId="54" fillId="0" fontId="21" numFmtId="166" xfId="0" applyAlignment="1" applyBorder="1" applyFont="1" applyNumberFormat="1">
      <alignment vertical="top"/>
    </xf>
    <xf borderId="54" fillId="7" fontId="35" numFmtId="0" xfId="0" applyAlignment="1" applyBorder="1" applyFont="1">
      <alignment vertical="top"/>
    </xf>
    <xf borderId="0" fillId="0" fontId="7" numFmtId="166" xfId="0" applyAlignment="1" applyFont="1" applyNumberFormat="1">
      <alignment vertical="top"/>
    </xf>
    <xf borderId="63" fillId="0" fontId="22" numFmtId="0" xfId="0" applyAlignment="1" applyBorder="1" applyFont="1">
      <alignment horizontal="center" shrinkToFit="0" vertical="top" wrapText="1"/>
    </xf>
    <xf borderId="79" fillId="0" fontId="7" numFmtId="0" xfId="0" applyAlignment="1" applyBorder="1" applyFont="1">
      <alignment horizontal="left" shrinkToFit="0" vertical="top" wrapText="1"/>
    </xf>
    <xf borderId="40" fillId="0" fontId="7" numFmtId="0" xfId="0" applyAlignment="1" applyBorder="1" applyFont="1">
      <alignment horizontal="center" shrinkToFit="0" vertical="top" wrapText="1"/>
    </xf>
    <xf borderId="29" fillId="0" fontId="35" numFmtId="0" xfId="0" applyAlignment="1" applyBorder="1" applyFont="1">
      <alignment shrinkToFit="0" vertical="top" wrapText="1"/>
    </xf>
    <xf borderId="1" fillId="0" fontId="39" numFmtId="9" xfId="0" applyAlignment="1" applyBorder="1" applyFont="1" applyNumberFormat="1">
      <alignment horizontal="center" shrinkToFit="0" vertical="top" wrapText="1"/>
    </xf>
    <xf borderId="31" fillId="0" fontId="25" numFmtId="166" xfId="0" applyAlignment="1" applyBorder="1" applyFont="1" applyNumberFormat="1">
      <alignment vertical="top"/>
    </xf>
    <xf borderId="80" fillId="0" fontId="7" numFmtId="0" xfId="0" applyAlignment="1" applyBorder="1" applyFont="1">
      <alignment horizontal="left" shrinkToFit="0" vertical="top" wrapText="1"/>
    </xf>
    <xf borderId="54" fillId="8" fontId="21" numFmtId="0" xfId="0" applyAlignment="1" applyBorder="1" applyFont="1">
      <alignment shrinkToFit="0" vertical="top" wrapText="1"/>
    </xf>
    <xf borderId="1" fillId="0" fontId="7" numFmtId="3" xfId="0" applyAlignment="1" applyBorder="1" applyFont="1" applyNumberFormat="1">
      <alignment horizontal="center" shrinkToFit="0" vertical="top" wrapText="1"/>
    </xf>
    <xf borderId="60" fillId="0" fontId="21" numFmtId="0" xfId="0" applyAlignment="1" applyBorder="1" applyFont="1">
      <alignment horizontal="left" shrinkToFit="0" vertical="top" wrapText="1"/>
    </xf>
    <xf borderId="81" fillId="0" fontId="21" numFmtId="0" xfId="0" applyAlignment="1" applyBorder="1" applyFont="1">
      <alignment horizontal="left" shrinkToFit="0" vertical="top" wrapText="1"/>
    </xf>
    <xf borderId="55" fillId="7" fontId="30" numFmtId="0" xfId="0" applyAlignment="1" applyBorder="1" applyFont="1">
      <alignment shrinkToFit="0" vertical="top" wrapText="1"/>
    </xf>
    <xf borderId="48" fillId="7" fontId="35" numFmtId="0" xfId="0" applyAlignment="1" applyBorder="1" applyFont="1">
      <alignment shrinkToFit="0" wrapText="1"/>
    </xf>
    <xf borderId="19" fillId="0" fontId="23" numFmtId="0" xfId="0" applyAlignment="1" applyBorder="1" applyFont="1">
      <alignment horizontal="center" shrinkToFit="0" vertical="top" wrapText="1"/>
    </xf>
    <xf borderId="82" fillId="0" fontId="29" numFmtId="0" xfId="0" applyAlignment="1" applyBorder="1" applyFont="1">
      <alignment horizontal="left" shrinkToFit="0" vertical="top" wrapText="1"/>
    </xf>
    <xf borderId="6" fillId="0" fontId="29" numFmtId="0" xfId="0" applyAlignment="1" applyBorder="1" applyFont="1">
      <alignment horizontal="left" shrinkToFit="0" vertical="top" wrapText="1"/>
    </xf>
    <xf borderId="4" fillId="0" fontId="7" numFmtId="0" xfId="0" applyAlignment="1" applyBorder="1" applyFont="1">
      <alignment horizontal="center" shrinkToFit="0" wrapText="1"/>
    </xf>
    <xf borderId="83" fillId="0" fontId="13" numFmtId="0" xfId="0" applyAlignment="1" applyBorder="1" applyFont="1">
      <alignment horizontal="center" shrinkToFit="0" wrapText="1"/>
    </xf>
    <xf borderId="84" fillId="0" fontId="7" numFmtId="0" xfId="0" applyAlignment="1" applyBorder="1" applyFont="1">
      <alignment horizontal="center" shrinkToFit="0" wrapText="1"/>
    </xf>
    <xf borderId="8" fillId="0" fontId="7" numFmtId="0" xfId="0" applyAlignment="1" applyBorder="1" applyFont="1">
      <alignment shrinkToFit="0" wrapText="1"/>
    </xf>
    <xf borderId="4" fillId="0" fontId="7" numFmtId="0" xfId="0" applyAlignment="1" applyBorder="1" applyFont="1">
      <alignment shrinkToFit="0" wrapText="1"/>
    </xf>
    <xf borderId="4" fillId="0" fontId="7" numFmtId="166" xfId="0" applyAlignment="1" applyBorder="1" applyFont="1" applyNumberFormat="1">
      <alignment horizontal="right" shrinkToFit="0" wrapText="1"/>
    </xf>
    <xf borderId="0" fillId="0" fontId="7" numFmtId="0" xfId="0" applyAlignment="1" applyFont="1">
      <alignment shrinkToFit="0" wrapText="1"/>
    </xf>
    <xf borderId="4" fillId="0" fontId="13" numFmtId="0" xfId="0" applyAlignment="1" applyBorder="1" applyFont="1">
      <alignment horizontal="center" shrinkToFit="0" wrapText="1"/>
    </xf>
    <xf borderId="84" fillId="0" fontId="13" numFmtId="0" xfId="0" applyAlignment="1" applyBorder="1" applyFont="1">
      <alignment horizontal="center" shrinkToFit="0" wrapText="1"/>
    </xf>
    <xf borderId="8" fillId="0" fontId="13" numFmtId="0" xfId="0" applyAlignment="1" applyBorder="1" applyFont="1">
      <alignment shrinkToFit="0" wrapText="1"/>
    </xf>
    <xf borderId="4" fillId="0" fontId="13" numFmtId="0" xfId="0" applyAlignment="1" applyBorder="1" applyFont="1">
      <alignment shrinkToFit="0" wrapText="1"/>
    </xf>
    <xf borderId="4" fillId="0" fontId="13" numFmtId="166" xfId="0" applyAlignment="1" applyBorder="1" applyFont="1" applyNumberFormat="1">
      <alignment horizontal="right" shrinkToFit="0" wrapText="1"/>
    </xf>
    <xf borderId="83" fillId="0" fontId="7" numFmtId="0" xfId="0" applyAlignment="1" applyBorder="1" applyFont="1">
      <alignment horizontal="left" shrinkToFit="0" vertical="top" wrapText="1"/>
    </xf>
    <xf borderId="84" fillId="0" fontId="20" numFmtId="0" xfId="0" applyBorder="1" applyFont="1"/>
    <xf borderId="85" fillId="0" fontId="13" numFmtId="0" xfId="0" applyAlignment="1" applyBorder="1" applyFont="1">
      <alignment horizontal="left" shrinkToFit="0" vertical="top" wrapText="1"/>
    </xf>
    <xf borderId="0" fillId="0" fontId="13" numFmtId="0" xfId="0" applyAlignment="1" applyFont="1">
      <alignment horizontal="center" shrinkToFit="0" vertical="top" wrapText="1"/>
    </xf>
    <xf borderId="0" fillId="0" fontId="13" numFmtId="166" xfId="0" applyAlignment="1" applyFont="1" applyNumberFormat="1">
      <alignment horizontal="right" shrinkToFit="0" wrapText="1"/>
    </xf>
    <xf borderId="0" fillId="0" fontId="13" numFmtId="0" xfId="0" applyAlignment="1" applyFont="1">
      <alignment horizontal="center" shrinkToFit="0" vertical="center" wrapText="1"/>
    </xf>
    <xf borderId="0" fillId="0" fontId="7" numFmtId="0" xfId="0" applyAlignment="1" applyFont="1">
      <alignment horizontal="center" shrinkToFit="0" vertical="center" wrapText="1"/>
    </xf>
    <xf borderId="0" fillId="0" fontId="13" numFmtId="166" xfId="0" applyAlignment="1" applyFont="1" applyNumberFormat="1">
      <alignment horizontal="center" shrinkToFit="0" vertical="center" wrapText="1"/>
    </xf>
    <xf borderId="0" fillId="0" fontId="13" numFmtId="166" xfId="0" applyAlignment="1" applyFont="1" applyNumberFormat="1">
      <alignment horizontal="right" shrinkToFit="0" vertical="center" wrapText="1"/>
    </xf>
    <xf borderId="0" fillId="0" fontId="7" numFmtId="0" xfId="0" applyAlignment="1" applyFont="1">
      <alignment shrinkToFit="0" vertical="center" wrapText="1"/>
    </xf>
    <xf borderId="0" fillId="0" fontId="21" numFmtId="49" xfId="0" applyAlignment="1" applyFont="1" applyNumberFormat="1">
      <alignment horizontal="center" shrinkToFit="0" vertical="center" wrapText="1"/>
    </xf>
    <xf borderId="0" fillId="0" fontId="37" numFmtId="166" xfId="0" applyAlignment="1" applyFont="1" applyNumberFormat="1">
      <alignment horizontal="center" shrinkToFit="0" vertical="center" wrapText="1"/>
    </xf>
    <xf borderId="0" fillId="0" fontId="4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externalLink" Target="externalLinks/externalLink2.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appedaPPP-RKUPA\Dropbox\My%20PC%20(DESKTOP-2KLF2CK)\Downloads\Users\AKUNTANSI\Downloads\KOMPILASI_belanja%20modal%20per%2012%20FEB%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ppedaPPP-RKUPA\Dropbox\My%20PC%20(DESKTOP-2KLF2CK)\Downloads\Users\Yuandina\Documents\Received%20Files\Lampiran%2014%20Utang%20BAS%20BARU%20-%20EDIT.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KEGIATAN 2020"/>
      <sheetName val="utang APBD 2019"/>
      <sheetName val="Rincian Utang APBD 2020"/>
      <sheetName val="Sheet1"/>
      <sheetName val="Sheet2"/>
      <sheetName val="RINCIAN"/>
      <sheetName val="Sheet4"/>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UTANG PEGAWAI"/>
      <sheetName val="UTANG BELANJA APBD "/>
      <sheetName val="UTANG PIHAK KE PISAH APBD"/>
      <sheetName val="UTANG BELANJA BLUD"/>
      <sheetName val="Sheet1"/>
      <sheetName val="tata cara pengisian"/>
      <sheetName val="Data Inv"/>
      <sheetName val="Data Pinj"/>
      <sheetName val="aa"/>
      <sheetName val="Customize Your Statement"/>
      <sheetName val="StrukGj"/>
      <sheetName val="Detail"/>
      <sheetName val="Tabel"/>
      <sheetName val="HEADER"/>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xmlns:r="http://schemas.openxmlformats.org/officeDocument/2006/relationships" name="Office Them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cap="flat" cmpd="sng" w="6350" algn="ctr">
          <a:solidFill>
            <a:schemeClr val="phClr"/>
          </a:solidFill>
          <a:prstDash val="solid"/>
          <a:miter lim="800000"/>
        </a:ln>
        <a:ln cap="flat" cmpd="sng" w="12700" algn="ctr">
          <a:solidFill>
            <a:schemeClr val="phClr"/>
          </a:solidFill>
          <a:prstDash val="solid"/>
          <a:miter lim="800000"/>
        </a:ln>
        <a:ln cap="flat" cmpd="sng" w="19050" algn="ctr">
          <a:solidFill>
            <a:schemeClr val="phClr"/>
          </a:solidFill>
          <a:prstDash val="solid"/>
          <a:miter lim="800000"/>
        </a:ln>
      </a:lnStyleLst>
      <a:effectStyleLst>
        <a:effectStyle>
          <a:effectLst/>
        </a:effectStyle>
        <a:effectStyle>
          <a:effectLst/>
        </a:effectStyle>
        <a:effectStyle>
          <a:effectLst>
            <a:outerShdw blurRad="57150" rotWithShape="0" algn="ctr" dir="5400000" dist="1905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hidden="1" min="2" max="3" width="8.71"/>
    <col customWidth="1" min="4" max="4" width="49.0"/>
    <col customWidth="1" min="5" max="5" width="65.43"/>
    <col customWidth="1" min="6" max="6" width="67.43"/>
    <col customWidth="1" hidden="1" min="7" max="7" width="14.0"/>
    <col customWidth="1" min="8" max="8" width="21.43"/>
    <col customWidth="1" min="9" max="19" width="8.71"/>
  </cols>
  <sheetData>
    <row r="1">
      <c r="A1" s="1"/>
      <c r="B1" s="1"/>
      <c r="C1" s="1"/>
      <c r="D1" s="2"/>
      <c r="E1" s="2"/>
      <c r="F1" s="2"/>
      <c r="G1" s="3"/>
      <c r="H1" s="4" t="str">
        <f>SUBTOTAL(9,H3:H290)</f>
        <v>1,685,704,959,435</v>
      </c>
      <c r="I1" s="3"/>
      <c r="J1" s="3"/>
      <c r="K1" s="3"/>
      <c r="L1" s="3"/>
      <c r="M1" s="3"/>
      <c r="N1" s="3"/>
      <c r="O1" s="3"/>
      <c r="P1" s="3"/>
      <c r="Q1" s="3"/>
      <c r="R1" s="3"/>
      <c r="S1" s="3"/>
    </row>
    <row r="2" ht="35.25" customHeight="1">
      <c r="A2" s="5" t="s">
        <v>0</v>
      </c>
      <c r="B2" s="5" t="s">
        <v>1</v>
      </c>
      <c r="C2" s="6" t="s">
        <v>2</v>
      </c>
      <c r="D2" s="7" t="s">
        <v>3</v>
      </c>
      <c r="E2" s="7" t="s">
        <v>4</v>
      </c>
      <c r="F2" s="7" t="s">
        <v>5</v>
      </c>
      <c r="G2" s="8" t="s">
        <v>6</v>
      </c>
      <c r="H2" s="8" t="s">
        <v>7</v>
      </c>
      <c r="I2" s="9"/>
      <c r="J2" s="9"/>
      <c r="K2" s="9"/>
      <c r="L2" s="9"/>
      <c r="M2" s="9"/>
      <c r="N2" s="9"/>
      <c r="O2" s="9"/>
      <c r="P2" s="9"/>
      <c r="Q2" s="9"/>
      <c r="R2" s="9"/>
      <c r="S2" s="9"/>
    </row>
    <row r="3">
      <c r="A3" s="10" t="s">
        <v>8</v>
      </c>
      <c r="B3" s="11" t="s">
        <v>9</v>
      </c>
      <c r="C3" s="11" t="s">
        <v>10</v>
      </c>
      <c r="D3" s="11" t="s">
        <v>11</v>
      </c>
      <c r="E3" s="12" t="s">
        <v>12</v>
      </c>
      <c r="F3" s="12" t="s">
        <v>13</v>
      </c>
      <c r="G3" s="13" t="s">
        <v>14</v>
      </c>
      <c r="H3" s="14">
        <v>6040000.0</v>
      </c>
      <c r="I3" s="3"/>
      <c r="J3" s="3"/>
      <c r="K3" s="3"/>
      <c r="L3" s="3"/>
      <c r="M3" s="3"/>
      <c r="N3" s="3"/>
      <c r="O3" s="3"/>
      <c r="P3" s="3"/>
      <c r="Q3" s="3"/>
      <c r="R3" s="3"/>
      <c r="S3" s="3"/>
    </row>
    <row r="4">
      <c r="A4" s="10" t="s">
        <v>15</v>
      </c>
      <c r="B4" s="11" t="s">
        <v>9</v>
      </c>
      <c r="C4" s="11" t="s">
        <v>10</v>
      </c>
      <c r="D4" s="11" t="s">
        <v>11</v>
      </c>
      <c r="E4" s="12" t="s">
        <v>12</v>
      </c>
      <c r="F4" s="12" t="s">
        <v>16</v>
      </c>
      <c r="G4" s="13" t="s">
        <v>14</v>
      </c>
      <c r="H4" s="14">
        <v>7670000.0</v>
      </c>
      <c r="I4" s="3"/>
      <c r="J4" s="3"/>
      <c r="K4" s="3"/>
      <c r="L4" s="3"/>
      <c r="M4" s="3"/>
      <c r="N4" s="3"/>
      <c r="O4" s="3"/>
      <c r="P4" s="3"/>
      <c r="Q4" s="3"/>
      <c r="R4" s="3"/>
      <c r="S4" s="3"/>
    </row>
    <row r="5">
      <c r="A5" s="10" t="s">
        <v>17</v>
      </c>
      <c r="B5" s="11" t="s">
        <v>9</v>
      </c>
      <c r="C5" s="11" t="s">
        <v>10</v>
      </c>
      <c r="D5" s="11" t="s">
        <v>11</v>
      </c>
      <c r="E5" s="12" t="s">
        <v>12</v>
      </c>
      <c r="F5" s="12" t="s">
        <v>18</v>
      </c>
      <c r="G5" s="13" t="s">
        <v>14</v>
      </c>
      <c r="H5" s="14">
        <v>8500000.0</v>
      </c>
      <c r="I5" s="3"/>
      <c r="J5" s="3"/>
      <c r="K5" s="3"/>
      <c r="L5" s="3"/>
      <c r="M5" s="3"/>
      <c r="N5" s="3"/>
      <c r="O5" s="3"/>
      <c r="P5" s="3"/>
      <c r="Q5" s="3"/>
      <c r="R5" s="3"/>
      <c r="S5" s="3"/>
    </row>
    <row r="6">
      <c r="A6" s="10" t="s">
        <v>19</v>
      </c>
      <c r="B6" s="11" t="s">
        <v>9</v>
      </c>
      <c r="C6" s="11" t="s">
        <v>10</v>
      </c>
      <c r="D6" s="12" t="s">
        <v>20</v>
      </c>
      <c r="E6" s="12" t="s">
        <v>21</v>
      </c>
      <c r="F6" s="12" t="s">
        <v>22</v>
      </c>
      <c r="G6" s="13" t="s">
        <v>14</v>
      </c>
      <c r="H6" s="14">
        <v>6.11869261E8</v>
      </c>
      <c r="I6" s="3"/>
      <c r="J6" s="3"/>
      <c r="K6" s="3"/>
      <c r="L6" s="3"/>
      <c r="M6" s="3"/>
      <c r="N6" s="3"/>
      <c r="O6" s="3"/>
      <c r="P6" s="3"/>
      <c r="Q6" s="3"/>
      <c r="R6" s="3"/>
      <c r="S6" s="3"/>
    </row>
    <row r="7">
      <c r="A7" s="10" t="s">
        <v>23</v>
      </c>
      <c r="B7" s="11" t="s">
        <v>9</v>
      </c>
      <c r="C7" s="11" t="s">
        <v>10</v>
      </c>
      <c r="D7" s="12" t="s">
        <v>20</v>
      </c>
      <c r="E7" s="12" t="s">
        <v>21</v>
      </c>
      <c r="F7" s="12" t="s">
        <v>24</v>
      </c>
      <c r="G7" s="13" t="s">
        <v>14</v>
      </c>
      <c r="H7" s="14">
        <v>7.35731258E8</v>
      </c>
      <c r="I7" s="3"/>
      <c r="J7" s="3"/>
      <c r="K7" s="3"/>
      <c r="L7" s="3"/>
      <c r="M7" s="3"/>
      <c r="N7" s="3"/>
      <c r="O7" s="3"/>
      <c r="P7" s="3"/>
      <c r="Q7" s="3"/>
      <c r="R7" s="3"/>
      <c r="S7" s="3"/>
    </row>
    <row r="8">
      <c r="A8" s="10" t="s">
        <v>25</v>
      </c>
      <c r="B8" s="11" t="s">
        <v>9</v>
      </c>
      <c r="C8" s="11" t="s">
        <v>10</v>
      </c>
      <c r="D8" s="12" t="s">
        <v>20</v>
      </c>
      <c r="E8" s="12" t="s">
        <v>21</v>
      </c>
      <c r="F8" s="12" t="s">
        <v>26</v>
      </c>
      <c r="G8" s="13" t="s">
        <v>14</v>
      </c>
      <c r="H8" s="14">
        <v>1.237990983E9</v>
      </c>
      <c r="I8" s="3"/>
      <c r="J8" s="3"/>
      <c r="K8" s="3"/>
      <c r="L8" s="3"/>
      <c r="M8" s="3"/>
      <c r="N8" s="3"/>
      <c r="O8" s="3"/>
      <c r="P8" s="3"/>
      <c r="Q8" s="3"/>
      <c r="R8" s="3"/>
      <c r="S8" s="3"/>
    </row>
    <row r="9">
      <c r="A9" s="10" t="s">
        <v>27</v>
      </c>
      <c r="B9" s="11" t="s">
        <v>9</v>
      </c>
      <c r="C9" s="11" t="s">
        <v>10</v>
      </c>
      <c r="D9" s="11" t="s">
        <v>11</v>
      </c>
      <c r="E9" s="12" t="s">
        <v>12</v>
      </c>
      <c r="F9" s="12" t="s">
        <v>28</v>
      </c>
      <c r="G9" s="13" t="s">
        <v>14</v>
      </c>
      <c r="H9" s="14">
        <v>2.5682E8</v>
      </c>
      <c r="I9" s="3"/>
      <c r="J9" s="3"/>
      <c r="K9" s="3"/>
      <c r="L9" s="3"/>
      <c r="M9" s="3"/>
      <c r="N9" s="3"/>
      <c r="O9" s="3"/>
      <c r="P9" s="3"/>
      <c r="Q9" s="3"/>
      <c r="R9" s="3"/>
      <c r="S9" s="3"/>
    </row>
    <row r="10">
      <c r="A10" s="10" t="s">
        <v>29</v>
      </c>
      <c r="B10" s="11" t="s">
        <v>9</v>
      </c>
      <c r="C10" s="11" t="s">
        <v>10</v>
      </c>
      <c r="D10" s="11" t="s">
        <v>11</v>
      </c>
      <c r="E10" s="12" t="s">
        <v>12</v>
      </c>
      <c r="F10" s="12" t="s">
        <v>30</v>
      </c>
      <c r="G10" s="13" t="s">
        <v>14</v>
      </c>
      <c r="H10" s="14">
        <v>5.1014E7</v>
      </c>
      <c r="I10" s="3"/>
      <c r="J10" s="3"/>
      <c r="K10" s="3"/>
      <c r="L10" s="3"/>
      <c r="M10" s="3"/>
      <c r="N10" s="3"/>
      <c r="O10" s="3"/>
      <c r="P10" s="3"/>
      <c r="Q10" s="3"/>
      <c r="R10" s="3"/>
      <c r="S10" s="3"/>
    </row>
    <row r="11">
      <c r="A11" s="10" t="s">
        <v>31</v>
      </c>
      <c r="B11" s="11" t="s">
        <v>9</v>
      </c>
      <c r="C11" s="11" t="s">
        <v>10</v>
      </c>
      <c r="D11" s="11" t="s">
        <v>11</v>
      </c>
      <c r="E11" s="12" t="s">
        <v>32</v>
      </c>
      <c r="F11" s="12" t="s">
        <v>33</v>
      </c>
      <c r="G11" s="13" t="s">
        <v>14</v>
      </c>
      <c r="H11" s="14">
        <v>2540000.0</v>
      </c>
      <c r="I11" s="3"/>
      <c r="J11" s="3"/>
      <c r="K11" s="3"/>
      <c r="L11" s="3"/>
      <c r="M11" s="3"/>
      <c r="N11" s="3"/>
      <c r="O11" s="3"/>
      <c r="P11" s="3"/>
      <c r="Q11" s="3"/>
      <c r="R11" s="3"/>
      <c r="S11" s="3"/>
    </row>
    <row r="12">
      <c r="A12" s="10" t="s">
        <v>34</v>
      </c>
      <c r="B12" s="11" t="s">
        <v>9</v>
      </c>
      <c r="C12" s="11" t="s">
        <v>10</v>
      </c>
      <c r="D12" s="11" t="s">
        <v>11</v>
      </c>
      <c r="E12" s="12" t="s">
        <v>12</v>
      </c>
      <c r="F12" s="12" t="s">
        <v>35</v>
      </c>
      <c r="G12" s="13" t="s">
        <v>14</v>
      </c>
      <c r="H12" s="14">
        <v>1.2911E8</v>
      </c>
      <c r="I12" s="3"/>
      <c r="J12" s="3"/>
      <c r="K12" s="3"/>
      <c r="L12" s="3"/>
      <c r="M12" s="3"/>
      <c r="N12" s="3"/>
      <c r="O12" s="3"/>
      <c r="P12" s="3"/>
      <c r="Q12" s="3"/>
      <c r="R12" s="3"/>
      <c r="S12" s="3"/>
    </row>
    <row r="13">
      <c r="A13" s="10" t="s">
        <v>36</v>
      </c>
      <c r="B13" s="11" t="s">
        <v>9</v>
      </c>
      <c r="C13" s="11" t="s">
        <v>10</v>
      </c>
      <c r="D13" s="11" t="s">
        <v>11</v>
      </c>
      <c r="E13" s="12" t="s">
        <v>32</v>
      </c>
      <c r="F13" s="12" t="s">
        <v>37</v>
      </c>
      <c r="G13" s="13" t="s">
        <v>14</v>
      </c>
      <c r="H13" s="14">
        <v>3.54574284E8</v>
      </c>
      <c r="I13" s="3"/>
      <c r="J13" s="3"/>
      <c r="K13" s="3"/>
      <c r="L13" s="3"/>
      <c r="M13" s="3"/>
      <c r="N13" s="3"/>
      <c r="O13" s="3"/>
      <c r="P13" s="3"/>
      <c r="Q13" s="3"/>
      <c r="R13" s="3"/>
      <c r="S13" s="3"/>
    </row>
    <row r="14">
      <c r="A14" s="10" t="s">
        <v>38</v>
      </c>
      <c r="B14" s="11" t="s">
        <v>9</v>
      </c>
      <c r="C14" s="11" t="s">
        <v>10</v>
      </c>
      <c r="D14" s="11" t="s">
        <v>11</v>
      </c>
      <c r="E14" s="12" t="s">
        <v>32</v>
      </c>
      <c r="F14" s="12" t="s">
        <v>39</v>
      </c>
      <c r="G14" s="13" t="s">
        <v>14</v>
      </c>
      <c r="H14" s="14">
        <v>1.4421935E8</v>
      </c>
      <c r="I14" s="3"/>
      <c r="J14" s="3"/>
      <c r="K14" s="3"/>
      <c r="L14" s="3"/>
      <c r="M14" s="3"/>
      <c r="N14" s="3"/>
      <c r="O14" s="3"/>
      <c r="P14" s="3"/>
      <c r="Q14" s="3"/>
      <c r="R14" s="3"/>
      <c r="S14" s="3"/>
    </row>
    <row r="15">
      <c r="A15" s="10" t="s">
        <v>40</v>
      </c>
      <c r="B15" s="11" t="s">
        <v>9</v>
      </c>
      <c r="C15" s="11" t="s">
        <v>10</v>
      </c>
      <c r="D15" s="11" t="s">
        <v>11</v>
      </c>
      <c r="E15" s="12" t="s">
        <v>12</v>
      </c>
      <c r="F15" s="12" t="s">
        <v>41</v>
      </c>
      <c r="G15" s="13" t="s">
        <v>14</v>
      </c>
      <c r="H15" s="14">
        <v>1.7168E8</v>
      </c>
      <c r="I15" s="3"/>
      <c r="J15" s="3"/>
      <c r="K15" s="3"/>
      <c r="L15" s="3"/>
      <c r="M15" s="3"/>
      <c r="N15" s="3"/>
      <c r="O15" s="3"/>
      <c r="P15" s="3"/>
      <c r="Q15" s="3"/>
      <c r="R15" s="3"/>
      <c r="S15" s="3"/>
    </row>
    <row r="16">
      <c r="A16" s="10" t="s">
        <v>42</v>
      </c>
      <c r="B16" s="11" t="s">
        <v>9</v>
      </c>
      <c r="C16" s="11" t="s">
        <v>10</v>
      </c>
      <c r="D16" s="11" t="s">
        <v>11</v>
      </c>
      <c r="E16" s="12" t="s">
        <v>12</v>
      </c>
      <c r="F16" s="12" t="s">
        <v>43</v>
      </c>
      <c r="G16" s="13" t="s">
        <v>14</v>
      </c>
      <c r="H16" s="14">
        <v>1.2911E8</v>
      </c>
      <c r="I16" s="3"/>
      <c r="J16" s="3"/>
      <c r="K16" s="3"/>
      <c r="L16" s="3"/>
      <c r="M16" s="3"/>
      <c r="N16" s="3"/>
      <c r="O16" s="3"/>
      <c r="P16" s="3"/>
      <c r="Q16" s="3"/>
      <c r="R16" s="3"/>
      <c r="S16" s="3"/>
    </row>
    <row r="17">
      <c r="A17" s="10" t="s">
        <v>44</v>
      </c>
      <c r="B17" s="11" t="s">
        <v>9</v>
      </c>
      <c r="C17" s="11" t="s">
        <v>10</v>
      </c>
      <c r="D17" s="11" t="s">
        <v>11</v>
      </c>
      <c r="E17" s="12" t="s">
        <v>32</v>
      </c>
      <c r="F17" s="12" t="s">
        <v>45</v>
      </c>
      <c r="G17" s="13" t="s">
        <v>14</v>
      </c>
      <c r="H17" s="14">
        <v>6.4031E7</v>
      </c>
      <c r="I17" s="3"/>
      <c r="J17" s="3"/>
      <c r="K17" s="3"/>
      <c r="L17" s="3"/>
      <c r="M17" s="3"/>
      <c r="N17" s="3"/>
      <c r="O17" s="3"/>
      <c r="P17" s="3"/>
      <c r="Q17" s="3"/>
      <c r="R17" s="3"/>
      <c r="S17" s="3"/>
    </row>
    <row r="18">
      <c r="A18" s="10" t="s">
        <v>46</v>
      </c>
      <c r="B18" s="11" t="s">
        <v>9</v>
      </c>
      <c r="C18" s="11" t="s">
        <v>10</v>
      </c>
      <c r="D18" s="11" t="s">
        <v>11</v>
      </c>
      <c r="E18" s="12" t="s">
        <v>12</v>
      </c>
      <c r="F18" s="12" t="s">
        <v>47</v>
      </c>
      <c r="G18" s="13" t="s">
        <v>14</v>
      </c>
      <c r="H18" s="14">
        <v>3.80571429E8</v>
      </c>
      <c r="I18" s="3"/>
      <c r="J18" s="3"/>
      <c r="K18" s="3"/>
      <c r="L18" s="3"/>
      <c r="M18" s="3"/>
      <c r="N18" s="3"/>
      <c r="O18" s="3"/>
      <c r="P18" s="3"/>
      <c r="Q18" s="3"/>
      <c r="R18" s="3"/>
      <c r="S18" s="3"/>
    </row>
    <row r="19">
      <c r="A19" s="10" t="s">
        <v>48</v>
      </c>
      <c r="B19" s="11" t="s">
        <v>9</v>
      </c>
      <c r="C19" s="11" t="s">
        <v>10</v>
      </c>
      <c r="D19" s="11" t="s">
        <v>11</v>
      </c>
      <c r="E19" s="12" t="s">
        <v>12</v>
      </c>
      <c r="F19" s="12" t="s">
        <v>49</v>
      </c>
      <c r="G19" s="13" t="s">
        <v>14</v>
      </c>
      <c r="H19" s="14">
        <v>3.915E7</v>
      </c>
      <c r="I19" s="3"/>
      <c r="J19" s="3"/>
      <c r="K19" s="3"/>
      <c r="L19" s="3"/>
      <c r="M19" s="3"/>
      <c r="N19" s="3"/>
      <c r="O19" s="3"/>
      <c r="P19" s="3"/>
      <c r="Q19" s="3"/>
      <c r="R19" s="3"/>
      <c r="S19" s="3"/>
    </row>
    <row r="20">
      <c r="A20" s="10" t="s">
        <v>50</v>
      </c>
      <c r="B20" s="11" t="s">
        <v>9</v>
      </c>
      <c r="C20" s="11" t="s">
        <v>10</v>
      </c>
      <c r="D20" s="11" t="s">
        <v>11</v>
      </c>
      <c r="E20" s="12" t="s">
        <v>12</v>
      </c>
      <c r="F20" s="12" t="s">
        <v>51</v>
      </c>
      <c r="G20" s="13" t="s">
        <v>14</v>
      </c>
      <c r="H20" s="14">
        <v>6.79885E7</v>
      </c>
      <c r="I20" s="3"/>
      <c r="J20" s="3"/>
      <c r="K20" s="3"/>
      <c r="L20" s="3"/>
      <c r="M20" s="3"/>
      <c r="N20" s="3"/>
      <c r="O20" s="3"/>
      <c r="P20" s="3"/>
      <c r="Q20" s="3"/>
      <c r="R20" s="3"/>
      <c r="S20" s="3"/>
    </row>
    <row r="21" ht="15.75" customHeight="1">
      <c r="A21" s="10" t="s">
        <v>52</v>
      </c>
      <c r="B21" s="11" t="s">
        <v>9</v>
      </c>
      <c r="C21" s="11" t="s">
        <v>10</v>
      </c>
      <c r="D21" s="11" t="s">
        <v>11</v>
      </c>
      <c r="E21" s="12" t="s">
        <v>32</v>
      </c>
      <c r="F21" s="12" t="s">
        <v>53</v>
      </c>
      <c r="G21" s="13" t="s">
        <v>14</v>
      </c>
      <c r="H21" s="14">
        <v>4.79907E8</v>
      </c>
      <c r="I21" s="3"/>
      <c r="J21" s="3"/>
      <c r="K21" s="3"/>
      <c r="L21" s="3"/>
      <c r="M21" s="3"/>
      <c r="N21" s="3"/>
      <c r="O21" s="3"/>
      <c r="P21" s="3"/>
      <c r="Q21" s="3"/>
      <c r="R21" s="3"/>
      <c r="S21" s="3"/>
    </row>
    <row r="22" ht="15.75" customHeight="1">
      <c r="A22" s="10" t="s">
        <v>54</v>
      </c>
      <c r="B22" s="11" t="s">
        <v>9</v>
      </c>
      <c r="C22" s="11" t="s">
        <v>10</v>
      </c>
      <c r="D22" s="11" t="s">
        <v>11</v>
      </c>
      <c r="E22" s="12" t="s">
        <v>12</v>
      </c>
      <c r="F22" s="12" t="s">
        <v>55</v>
      </c>
      <c r="G22" s="13" t="s">
        <v>14</v>
      </c>
      <c r="H22" s="14">
        <v>3.9406876E8</v>
      </c>
      <c r="I22" s="3"/>
      <c r="J22" s="3"/>
      <c r="K22" s="3"/>
      <c r="L22" s="3"/>
      <c r="M22" s="3"/>
      <c r="N22" s="3"/>
      <c r="O22" s="3"/>
      <c r="P22" s="3"/>
      <c r="Q22" s="3"/>
      <c r="R22" s="3"/>
      <c r="S22" s="3"/>
    </row>
    <row r="23" ht="15.75" customHeight="1">
      <c r="A23" s="10" t="s">
        <v>56</v>
      </c>
      <c r="B23" s="11" t="s">
        <v>9</v>
      </c>
      <c r="C23" s="11" t="s">
        <v>10</v>
      </c>
      <c r="D23" s="11" t="s">
        <v>11</v>
      </c>
      <c r="E23" s="12" t="s">
        <v>32</v>
      </c>
      <c r="F23" s="12" t="s">
        <v>57</v>
      </c>
      <c r="G23" s="13" t="s">
        <v>14</v>
      </c>
      <c r="H23" s="14">
        <v>6.40903692E8</v>
      </c>
      <c r="I23" s="3"/>
      <c r="J23" s="3"/>
      <c r="K23" s="3"/>
      <c r="L23" s="3"/>
      <c r="M23" s="3"/>
      <c r="N23" s="3"/>
      <c r="O23" s="3"/>
      <c r="P23" s="3"/>
      <c r="Q23" s="3"/>
      <c r="R23" s="3"/>
      <c r="S23" s="3"/>
    </row>
    <row r="24" ht="15.75" customHeight="1">
      <c r="A24" s="10" t="s">
        <v>58</v>
      </c>
      <c r="B24" s="11" t="s">
        <v>9</v>
      </c>
      <c r="C24" s="11" t="s">
        <v>10</v>
      </c>
      <c r="D24" s="11" t="s">
        <v>20</v>
      </c>
      <c r="E24" s="12" t="s">
        <v>12</v>
      </c>
      <c r="F24" s="12" t="s">
        <v>59</v>
      </c>
      <c r="G24" s="13" t="s">
        <v>14</v>
      </c>
      <c r="H24" s="14">
        <v>2.53888327E9</v>
      </c>
      <c r="I24" s="3"/>
      <c r="J24" s="3"/>
      <c r="K24" s="3"/>
      <c r="L24" s="3"/>
      <c r="M24" s="3"/>
      <c r="N24" s="3"/>
      <c r="O24" s="3"/>
      <c r="P24" s="3"/>
      <c r="Q24" s="3"/>
      <c r="R24" s="3"/>
      <c r="S24" s="3"/>
    </row>
    <row r="25" ht="15.75" customHeight="1">
      <c r="A25" s="10" t="s">
        <v>60</v>
      </c>
      <c r="B25" s="11" t="s">
        <v>9</v>
      </c>
      <c r="C25" s="11" t="s">
        <v>10</v>
      </c>
      <c r="D25" s="11" t="s">
        <v>11</v>
      </c>
      <c r="E25" s="12" t="s">
        <v>61</v>
      </c>
      <c r="F25" s="12" t="s">
        <v>62</v>
      </c>
      <c r="G25" s="13" t="s">
        <v>14</v>
      </c>
      <c r="H25" s="14">
        <v>9.83056056E8</v>
      </c>
      <c r="I25" s="3"/>
      <c r="J25" s="3"/>
      <c r="K25" s="3"/>
      <c r="L25" s="3"/>
      <c r="M25" s="3"/>
      <c r="N25" s="3"/>
      <c r="O25" s="3"/>
      <c r="P25" s="3"/>
      <c r="Q25" s="3"/>
      <c r="R25" s="3"/>
      <c r="S25" s="3"/>
    </row>
    <row r="26" ht="15.75" customHeight="1">
      <c r="A26" s="10" t="s">
        <v>63</v>
      </c>
      <c r="B26" s="11" t="s">
        <v>9</v>
      </c>
      <c r="C26" s="11" t="s">
        <v>10</v>
      </c>
      <c r="D26" s="11" t="s">
        <v>20</v>
      </c>
      <c r="E26" s="12" t="s">
        <v>12</v>
      </c>
      <c r="F26" s="12" t="s">
        <v>64</v>
      </c>
      <c r="G26" s="13" t="s">
        <v>14</v>
      </c>
      <c r="H26" s="14">
        <v>1.41568086E8</v>
      </c>
      <c r="I26" s="3"/>
      <c r="J26" s="3"/>
      <c r="K26" s="3"/>
      <c r="L26" s="3"/>
      <c r="M26" s="3"/>
      <c r="N26" s="3"/>
      <c r="O26" s="3"/>
      <c r="P26" s="3"/>
      <c r="Q26" s="3"/>
      <c r="R26" s="3"/>
      <c r="S26" s="3"/>
    </row>
    <row r="27" ht="15.75" customHeight="1">
      <c r="A27" s="10" t="s">
        <v>65</v>
      </c>
      <c r="B27" s="11" t="s">
        <v>9</v>
      </c>
      <c r="C27" s="11" t="s">
        <v>10</v>
      </c>
      <c r="D27" s="11" t="s">
        <v>11</v>
      </c>
      <c r="E27" s="12" t="s">
        <v>61</v>
      </c>
      <c r="F27" s="12" t="s">
        <v>66</v>
      </c>
      <c r="G27" s="13" t="s">
        <v>14</v>
      </c>
      <c r="H27" s="14">
        <v>2.0692562E8</v>
      </c>
      <c r="I27" s="3"/>
      <c r="J27" s="3"/>
      <c r="K27" s="3"/>
      <c r="L27" s="3"/>
      <c r="M27" s="3"/>
      <c r="N27" s="3"/>
      <c r="O27" s="3"/>
      <c r="P27" s="3"/>
      <c r="Q27" s="3"/>
      <c r="R27" s="3"/>
      <c r="S27" s="3"/>
    </row>
    <row r="28" ht="15.75" customHeight="1">
      <c r="A28" s="10" t="s">
        <v>67</v>
      </c>
      <c r="B28" s="11" t="s">
        <v>9</v>
      </c>
      <c r="C28" s="11" t="s">
        <v>10</v>
      </c>
      <c r="D28" s="11" t="s">
        <v>11</v>
      </c>
      <c r="E28" s="12" t="s">
        <v>32</v>
      </c>
      <c r="F28" s="12" t="s">
        <v>68</v>
      </c>
      <c r="G28" s="13" t="s">
        <v>14</v>
      </c>
      <c r="H28" s="14">
        <v>6.327431E8</v>
      </c>
      <c r="I28" s="3"/>
      <c r="J28" s="3"/>
      <c r="K28" s="3"/>
      <c r="L28" s="3"/>
      <c r="M28" s="3"/>
      <c r="N28" s="3"/>
      <c r="O28" s="3"/>
      <c r="P28" s="3"/>
      <c r="Q28" s="3"/>
      <c r="R28" s="3"/>
      <c r="S28" s="3"/>
    </row>
    <row r="29" ht="15.75" customHeight="1">
      <c r="A29" s="10" t="s">
        <v>69</v>
      </c>
      <c r="B29" s="11" t="s">
        <v>9</v>
      </c>
      <c r="C29" s="11" t="s">
        <v>10</v>
      </c>
      <c r="D29" s="11" t="s">
        <v>11</v>
      </c>
      <c r="E29" s="12" t="s">
        <v>32</v>
      </c>
      <c r="F29" s="12" t="s">
        <v>70</v>
      </c>
      <c r="G29" s="13" t="s">
        <v>14</v>
      </c>
      <c r="H29" s="14">
        <v>6.58325E7</v>
      </c>
      <c r="I29" s="3"/>
      <c r="J29" s="3"/>
      <c r="K29" s="3"/>
      <c r="L29" s="3"/>
      <c r="M29" s="3"/>
      <c r="N29" s="3"/>
      <c r="O29" s="3"/>
      <c r="P29" s="3"/>
      <c r="Q29" s="3"/>
      <c r="R29" s="3"/>
      <c r="S29" s="3"/>
    </row>
    <row r="30" ht="15.75" customHeight="1">
      <c r="A30" s="10" t="s">
        <v>71</v>
      </c>
      <c r="B30" s="11" t="s">
        <v>9</v>
      </c>
      <c r="C30" s="11" t="s">
        <v>10</v>
      </c>
      <c r="D30" s="11" t="s">
        <v>11</v>
      </c>
      <c r="E30" s="12" t="s">
        <v>61</v>
      </c>
      <c r="F30" s="12" t="s">
        <v>72</v>
      </c>
      <c r="G30" s="13" t="s">
        <v>14</v>
      </c>
      <c r="H30" s="14">
        <v>1.97868E8</v>
      </c>
      <c r="I30" s="3"/>
      <c r="J30" s="3"/>
      <c r="K30" s="3"/>
      <c r="L30" s="3"/>
      <c r="M30" s="3"/>
      <c r="N30" s="3"/>
      <c r="O30" s="3"/>
      <c r="P30" s="3"/>
      <c r="Q30" s="3"/>
      <c r="R30" s="3"/>
      <c r="S30" s="3"/>
    </row>
    <row r="31" ht="15.75" customHeight="1">
      <c r="A31" s="10" t="s">
        <v>73</v>
      </c>
      <c r="B31" s="11" t="s">
        <v>9</v>
      </c>
      <c r="C31" s="11" t="s">
        <v>10</v>
      </c>
      <c r="D31" s="11" t="s">
        <v>20</v>
      </c>
      <c r="E31" s="12" t="s">
        <v>61</v>
      </c>
      <c r="F31" s="12" t="s">
        <v>74</v>
      </c>
      <c r="G31" s="13" t="s">
        <v>14</v>
      </c>
      <c r="H31" s="14">
        <v>1.14816E7</v>
      </c>
      <c r="I31" s="3"/>
      <c r="J31" s="3"/>
      <c r="K31" s="3"/>
      <c r="L31" s="3"/>
      <c r="M31" s="3"/>
      <c r="N31" s="3"/>
      <c r="O31" s="3"/>
      <c r="P31" s="3"/>
      <c r="Q31" s="3"/>
      <c r="R31" s="3"/>
      <c r="S31" s="3"/>
    </row>
    <row r="32" ht="15.75" customHeight="1">
      <c r="A32" s="10" t="s">
        <v>75</v>
      </c>
      <c r="B32" s="11" t="s">
        <v>9</v>
      </c>
      <c r="C32" s="11" t="s">
        <v>10</v>
      </c>
      <c r="D32" s="11" t="s">
        <v>20</v>
      </c>
      <c r="E32" s="12" t="s">
        <v>61</v>
      </c>
      <c r="F32" s="12" t="s">
        <v>62</v>
      </c>
      <c r="G32" s="13" t="s">
        <v>14</v>
      </c>
      <c r="H32" s="14">
        <v>4.6925916E7</v>
      </c>
      <c r="I32" s="3"/>
      <c r="J32" s="3"/>
      <c r="K32" s="3"/>
      <c r="L32" s="3"/>
      <c r="M32" s="3"/>
      <c r="N32" s="3"/>
      <c r="O32" s="3"/>
      <c r="P32" s="3"/>
      <c r="Q32" s="3"/>
      <c r="R32" s="3"/>
      <c r="S32" s="3"/>
    </row>
    <row r="33" ht="15.75" customHeight="1">
      <c r="A33" s="10" t="s">
        <v>76</v>
      </c>
      <c r="B33" s="11" t="s">
        <v>9</v>
      </c>
      <c r="C33" s="11" t="s">
        <v>10</v>
      </c>
      <c r="D33" s="12" t="s">
        <v>20</v>
      </c>
      <c r="E33" s="12" t="s">
        <v>21</v>
      </c>
      <c r="F33" s="12" t="s">
        <v>77</v>
      </c>
      <c r="G33" s="13" t="s">
        <v>14</v>
      </c>
      <c r="H33" s="14">
        <v>6.89282E7</v>
      </c>
      <c r="I33" s="3"/>
      <c r="J33" s="3"/>
      <c r="K33" s="3"/>
      <c r="L33" s="3"/>
      <c r="M33" s="3"/>
      <c r="N33" s="3"/>
      <c r="O33" s="3"/>
      <c r="P33" s="3"/>
      <c r="Q33" s="3"/>
      <c r="R33" s="3"/>
      <c r="S33" s="3"/>
    </row>
    <row r="34" ht="15.75" customHeight="1">
      <c r="A34" s="10" t="s">
        <v>78</v>
      </c>
      <c r="B34" s="11" t="s">
        <v>9</v>
      </c>
      <c r="C34" s="11" t="s">
        <v>10</v>
      </c>
      <c r="D34" s="11" t="s">
        <v>11</v>
      </c>
      <c r="E34" s="12" t="s">
        <v>32</v>
      </c>
      <c r="F34" s="12" t="s">
        <v>79</v>
      </c>
      <c r="G34" s="13" t="s">
        <v>14</v>
      </c>
      <c r="H34" s="14">
        <v>1.584E8</v>
      </c>
      <c r="I34" s="3"/>
      <c r="J34" s="3"/>
      <c r="K34" s="3"/>
      <c r="L34" s="3"/>
      <c r="M34" s="3"/>
      <c r="N34" s="3"/>
      <c r="O34" s="3"/>
      <c r="P34" s="3"/>
      <c r="Q34" s="3"/>
      <c r="R34" s="3"/>
      <c r="S34" s="3"/>
    </row>
    <row r="35" ht="15.75" customHeight="1">
      <c r="A35" s="10" t="s">
        <v>80</v>
      </c>
      <c r="B35" s="11" t="s">
        <v>9</v>
      </c>
      <c r="C35" s="11" t="s">
        <v>10</v>
      </c>
      <c r="D35" s="12" t="s">
        <v>20</v>
      </c>
      <c r="E35" s="12" t="s">
        <v>21</v>
      </c>
      <c r="F35" s="12" t="s">
        <v>81</v>
      </c>
      <c r="G35" s="13" t="s">
        <v>14</v>
      </c>
      <c r="H35" s="14">
        <v>3.036E7</v>
      </c>
      <c r="I35" s="3"/>
      <c r="J35" s="3"/>
      <c r="K35" s="3"/>
      <c r="L35" s="3"/>
      <c r="M35" s="3"/>
      <c r="N35" s="3"/>
      <c r="O35" s="3"/>
      <c r="P35" s="3"/>
      <c r="Q35" s="3"/>
      <c r="R35" s="3"/>
      <c r="S35" s="3"/>
    </row>
    <row r="36" ht="15.75" customHeight="1">
      <c r="A36" s="10" t="s">
        <v>82</v>
      </c>
      <c r="B36" s="11" t="s">
        <v>9</v>
      </c>
      <c r="C36" s="11" t="s">
        <v>10</v>
      </c>
      <c r="D36" s="12" t="s">
        <v>20</v>
      </c>
      <c r="E36" s="12" t="s">
        <v>21</v>
      </c>
      <c r="F36" s="12" t="s">
        <v>83</v>
      </c>
      <c r="G36" s="13" t="s">
        <v>14</v>
      </c>
      <c r="H36" s="14">
        <v>1440000.0</v>
      </c>
      <c r="I36" s="3"/>
      <c r="J36" s="3"/>
      <c r="K36" s="3"/>
      <c r="L36" s="3"/>
      <c r="M36" s="3"/>
      <c r="N36" s="3"/>
      <c r="O36" s="3"/>
      <c r="P36" s="3"/>
      <c r="Q36" s="3"/>
      <c r="R36" s="3"/>
      <c r="S36" s="3"/>
    </row>
    <row r="37" ht="15.75" customHeight="1">
      <c r="A37" s="10" t="s">
        <v>84</v>
      </c>
      <c r="B37" s="11" t="s">
        <v>9</v>
      </c>
      <c r="C37" s="11" t="s">
        <v>85</v>
      </c>
      <c r="D37" s="12" t="s">
        <v>86</v>
      </c>
      <c r="E37" s="12" t="s">
        <v>21</v>
      </c>
      <c r="F37" s="12" t="s">
        <v>87</v>
      </c>
      <c r="G37" s="13" t="s">
        <v>14</v>
      </c>
      <c r="H37" s="14">
        <v>4.8870744E7</v>
      </c>
      <c r="I37" s="3"/>
      <c r="J37" s="3"/>
      <c r="K37" s="3"/>
      <c r="L37" s="3"/>
      <c r="M37" s="3"/>
      <c r="N37" s="3"/>
      <c r="O37" s="3"/>
      <c r="P37" s="3"/>
      <c r="Q37" s="3"/>
      <c r="R37" s="3"/>
      <c r="S37" s="3"/>
    </row>
    <row r="38" ht="15.75" customHeight="1">
      <c r="A38" s="10" t="s">
        <v>88</v>
      </c>
      <c r="B38" s="11" t="s">
        <v>9</v>
      </c>
      <c r="C38" s="11" t="s">
        <v>10</v>
      </c>
      <c r="D38" s="12" t="s">
        <v>20</v>
      </c>
      <c r="E38" s="12" t="s">
        <v>21</v>
      </c>
      <c r="F38" s="12" t="s">
        <v>89</v>
      </c>
      <c r="G38" s="13" t="s">
        <v>14</v>
      </c>
      <c r="H38" s="14">
        <v>8.6186843E7</v>
      </c>
      <c r="I38" s="3"/>
      <c r="J38" s="3"/>
      <c r="K38" s="3"/>
      <c r="L38" s="3"/>
      <c r="M38" s="3"/>
      <c r="N38" s="3"/>
      <c r="O38" s="3"/>
      <c r="P38" s="3"/>
      <c r="Q38" s="3"/>
      <c r="R38" s="3"/>
      <c r="S38" s="3"/>
    </row>
    <row r="39" ht="15.75" customHeight="1">
      <c r="A39" s="10" t="s">
        <v>90</v>
      </c>
      <c r="B39" s="11" t="s">
        <v>9</v>
      </c>
      <c r="C39" s="11" t="s">
        <v>10</v>
      </c>
      <c r="D39" s="12" t="s">
        <v>20</v>
      </c>
      <c r="E39" s="12" t="s">
        <v>21</v>
      </c>
      <c r="F39" s="12" t="s">
        <v>91</v>
      </c>
      <c r="G39" s="13" t="s">
        <v>14</v>
      </c>
      <c r="H39" s="14">
        <v>4.614995E7</v>
      </c>
      <c r="I39" s="3"/>
      <c r="J39" s="3"/>
      <c r="K39" s="3"/>
      <c r="L39" s="3"/>
      <c r="M39" s="3"/>
      <c r="N39" s="3"/>
      <c r="O39" s="3"/>
      <c r="P39" s="3"/>
      <c r="Q39" s="3"/>
      <c r="R39" s="3"/>
      <c r="S39" s="3"/>
    </row>
    <row r="40" ht="15.75" customHeight="1">
      <c r="A40" s="10" t="s">
        <v>92</v>
      </c>
      <c r="B40" s="11" t="s">
        <v>9</v>
      </c>
      <c r="C40" s="11" t="s">
        <v>10</v>
      </c>
      <c r="D40" s="11" t="s">
        <v>11</v>
      </c>
      <c r="E40" s="12" t="s">
        <v>32</v>
      </c>
      <c r="F40" s="12" t="s">
        <v>93</v>
      </c>
      <c r="G40" s="13" t="s">
        <v>14</v>
      </c>
      <c r="H40" s="14">
        <v>3.24775E8</v>
      </c>
      <c r="I40" s="3"/>
      <c r="J40" s="3"/>
      <c r="K40" s="3"/>
      <c r="L40" s="3"/>
      <c r="M40" s="3"/>
      <c r="N40" s="3"/>
      <c r="O40" s="3"/>
      <c r="P40" s="3"/>
      <c r="Q40" s="3"/>
      <c r="R40" s="3"/>
      <c r="S40" s="3"/>
    </row>
    <row r="41" ht="15.75" customHeight="1">
      <c r="A41" s="10" t="s">
        <v>94</v>
      </c>
      <c r="B41" s="11" t="s">
        <v>9</v>
      </c>
      <c r="C41" s="11" t="s">
        <v>10</v>
      </c>
      <c r="D41" s="11" t="s">
        <v>20</v>
      </c>
      <c r="E41" s="12" t="s">
        <v>12</v>
      </c>
      <c r="F41" s="12" t="s">
        <v>95</v>
      </c>
      <c r="G41" s="13" t="s">
        <v>14</v>
      </c>
      <c r="H41" s="14">
        <v>3.48306E8</v>
      </c>
      <c r="I41" s="3"/>
      <c r="J41" s="3"/>
      <c r="K41" s="3"/>
      <c r="L41" s="3"/>
      <c r="M41" s="3"/>
      <c r="N41" s="3"/>
      <c r="O41" s="3"/>
      <c r="P41" s="3"/>
      <c r="Q41" s="3"/>
      <c r="R41" s="3"/>
      <c r="S41" s="3"/>
    </row>
    <row r="42" ht="15.75" customHeight="1">
      <c r="A42" s="10" t="s">
        <v>96</v>
      </c>
      <c r="B42" s="11" t="s">
        <v>9</v>
      </c>
      <c r="C42" s="11" t="s">
        <v>10</v>
      </c>
      <c r="D42" s="11" t="s">
        <v>20</v>
      </c>
      <c r="E42" s="12" t="s">
        <v>61</v>
      </c>
      <c r="F42" s="12" t="s">
        <v>97</v>
      </c>
      <c r="G42" s="13" t="s">
        <v>14</v>
      </c>
      <c r="H42" s="14">
        <v>3.5474441E7</v>
      </c>
      <c r="I42" s="3"/>
      <c r="J42" s="3"/>
      <c r="K42" s="3"/>
      <c r="L42" s="3"/>
      <c r="M42" s="3"/>
      <c r="N42" s="3"/>
      <c r="O42" s="3"/>
      <c r="P42" s="3"/>
      <c r="Q42" s="3"/>
      <c r="R42" s="3"/>
      <c r="S42" s="3"/>
    </row>
    <row r="43" ht="15.75" customHeight="1">
      <c r="A43" s="10" t="s">
        <v>98</v>
      </c>
      <c r="B43" s="11" t="s">
        <v>9</v>
      </c>
      <c r="C43" s="11" t="s">
        <v>10</v>
      </c>
      <c r="D43" s="12" t="s">
        <v>20</v>
      </c>
      <c r="E43" s="12" t="s">
        <v>21</v>
      </c>
      <c r="F43" s="12" t="s">
        <v>99</v>
      </c>
      <c r="G43" s="13" t="s">
        <v>14</v>
      </c>
      <c r="H43" s="14">
        <v>3.36E7</v>
      </c>
      <c r="I43" s="3"/>
      <c r="J43" s="3"/>
      <c r="K43" s="3"/>
      <c r="L43" s="3"/>
      <c r="M43" s="3"/>
      <c r="N43" s="3"/>
      <c r="O43" s="3"/>
      <c r="P43" s="3"/>
      <c r="Q43" s="3"/>
      <c r="R43" s="3"/>
      <c r="S43" s="3"/>
    </row>
    <row r="44" ht="15.75" customHeight="1">
      <c r="A44" s="10" t="s">
        <v>100</v>
      </c>
      <c r="B44" s="11" t="s">
        <v>9</v>
      </c>
      <c r="C44" s="11" t="s">
        <v>85</v>
      </c>
      <c r="D44" s="12" t="s">
        <v>86</v>
      </c>
      <c r="E44" s="12" t="s">
        <v>21</v>
      </c>
      <c r="F44" s="12" t="s">
        <v>83</v>
      </c>
      <c r="G44" s="13" t="s">
        <v>14</v>
      </c>
      <c r="H44" s="14">
        <v>6645000.0</v>
      </c>
      <c r="I44" s="3"/>
      <c r="J44" s="3"/>
      <c r="K44" s="3"/>
      <c r="L44" s="3"/>
      <c r="M44" s="3"/>
      <c r="N44" s="3"/>
      <c r="O44" s="3"/>
      <c r="P44" s="3"/>
      <c r="Q44" s="3"/>
      <c r="R44" s="3"/>
      <c r="S44" s="3"/>
    </row>
    <row r="45" ht="15.75" customHeight="1">
      <c r="A45" s="10" t="s">
        <v>101</v>
      </c>
      <c r="B45" s="11" t="s">
        <v>9</v>
      </c>
      <c r="C45" s="11" t="s">
        <v>10</v>
      </c>
      <c r="D45" s="11" t="s">
        <v>11</v>
      </c>
      <c r="E45" s="12" t="s">
        <v>12</v>
      </c>
      <c r="F45" s="12" t="s">
        <v>102</v>
      </c>
      <c r="G45" s="13" t="s">
        <v>14</v>
      </c>
      <c r="H45" s="14">
        <v>2.02E8</v>
      </c>
      <c r="I45" s="3"/>
      <c r="J45" s="3"/>
      <c r="K45" s="3"/>
      <c r="L45" s="3"/>
      <c r="M45" s="3"/>
      <c r="N45" s="3"/>
      <c r="O45" s="3"/>
      <c r="P45" s="3"/>
      <c r="Q45" s="3"/>
      <c r="R45" s="3"/>
      <c r="S45" s="3"/>
    </row>
    <row r="46" ht="15.75" customHeight="1">
      <c r="A46" s="10" t="s">
        <v>103</v>
      </c>
      <c r="B46" s="11" t="s">
        <v>9</v>
      </c>
      <c r="C46" s="11" t="s">
        <v>10</v>
      </c>
      <c r="D46" s="11" t="s">
        <v>20</v>
      </c>
      <c r="E46" s="12" t="s">
        <v>12</v>
      </c>
      <c r="F46" s="12" t="s">
        <v>104</v>
      </c>
      <c r="G46" s="13" t="s">
        <v>14</v>
      </c>
      <c r="H46" s="14">
        <v>1.243E8</v>
      </c>
      <c r="I46" s="3"/>
      <c r="J46" s="3"/>
      <c r="K46" s="3"/>
      <c r="L46" s="3"/>
      <c r="M46" s="3"/>
      <c r="N46" s="3"/>
      <c r="O46" s="3"/>
      <c r="P46" s="3"/>
      <c r="Q46" s="3"/>
      <c r="R46" s="3"/>
      <c r="S46" s="3"/>
    </row>
    <row r="47" ht="15.75" customHeight="1">
      <c r="A47" s="10" t="s">
        <v>105</v>
      </c>
      <c r="B47" s="11" t="s">
        <v>9</v>
      </c>
      <c r="C47" s="11" t="s">
        <v>85</v>
      </c>
      <c r="D47" s="12" t="s">
        <v>86</v>
      </c>
      <c r="E47" s="12" t="s">
        <v>21</v>
      </c>
      <c r="F47" s="12" t="s">
        <v>89</v>
      </c>
      <c r="G47" s="13" t="s">
        <v>14</v>
      </c>
      <c r="H47" s="14">
        <v>2.3590581E7</v>
      </c>
      <c r="I47" s="3"/>
      <c r="J47" s="3"/>
      <c r="K47" s="3"/>
      <c r="L47" s="3"/>
      <c r="M47" s="3"/>
      <c r="N47" s="3"/>
      <c r="O47" s="3"/>
      <c r="P47" s="3"/>
      <c r="Q47" s="3"/>
      <c r="R47" s="3"/>
      <c r="S47" s="3"/>
    </row>
    <row r="48" ht="15.75" customHeight="1">
      <c r="A48" s="10" t="s">
        <v>106</v>
      </c>
      <c r="B48" s="11" t="s">
        <v>9</v>
      </c>
      <c r="C48" s="11" t="s">
        <v>85</v>
      </c>
      <c r="D48" s="12" t="s">
        <v>86</v>
      </c>
      <c r="E48" s="12" t="s">
        <v>21</v>
      </c>
      <c r="F48" s="12" t="s">
        <v>107</v>
      </c>
      <c r="G48" s="13" t="s">
        <v>14</v>
      </c>
      <c r="H48" s="14">
        <v>4.1211572E7</v>
      </c>
      <c r="I48" s="3"/>
      <c r="J48" s="3"/>
      <c r="K48" s="3"/>
      <c r="L48" s="3"/>
      <c r="M48" s="3"/>
      <c r="N48" s="3"/>
      <c r="O48" s="3"/>
      <c r="P48" s="3"/>
      <c r="Q48" s="3"/>
      <c r="R48" s="3"/>
      <c r="S48" s="3"/>
    </row>
    <row r="49" ht="15.75" customHeight="1">
      <c r="A49" s="10" t="s">
        <v>108</v>
      </c>
      <c r="B49" s="11" t="s">
        <v>9</v>
      </c>
      <c r="C49" s="11" t="s">
        <v>85</v>
      </c>
      <c r="D49" s="12" t="s">
        <v>86</v>
      </c>
      <c r="E49" s="12" t="s">
        <v>21</v>
      </c>
      <c r="F49" s="12" t="s">
        <v>81</v>
      </c>
      <c r="G49" s="13" t="s">
        <v>14</v>
      </c>
      <c r="H49" s="14">
        <v>5.676E7</v>
      </c>
      <c r="I49" s="3"/>
      <c r="J49" s="3"/>
      <c r="K49" s="3"/>
      <c r="L49" s="3"/>
      <c r="M49" s="3"/>
      <c r="N49" s="3"/>
      <c r="O49" s="3"/>
      <c r="P49" s="3"/>
      <c r="Q49" s="3"/>
      <c r="R49" s="3"/>
      <c r="S49" s="3"/>
    </row>
    <row r="50" ht="15.75" customHeight="1">
      <c r="A50" s="10" t="s">
        <v>109</v>
      </c>
      <c r="B50" s="11" t="s">
        <v>9</v>
      </c>
      <c r="C50" s="11" t="s">
        <v>10</v>
      </c>
      <c r="D50" s="11" t="s">
        <v>11</v>
      </c>
      <c r="E50" s="12" t="s">
        <v>12</v>
      </c>
      <c r="F50" s="12" t="s">
        <v>110</v>
      </c>
      <c r="G50" s="13" t="s">
        <v>14</v>
      </c>
      <c r="H50" s="14">
        <v>1.129E8</v>
      </c>
      <c r="I50" s="3"/>
      <c r="J50" s="3"/>
      <c r="K50" s="3"/>
      <c r="L50" s="3"/>
      <c r="M50" s="3"/>
      <c r="N50" s="3"/>
      <c r="O50" s="3"/>
      <c r="P50" s="3"/>
      <c r="Q50" s="3"/>
      <c r="R50" s="3"/>
      <c r="S50" s="3"/>
    </row>
    <row r="51" ht="15.75" customHeight="1">
      <c r="A51" s="10" t="s">
        <v>111</v>
      </c>
      <c r="B51" s="11" t="s">
        <v>9</v>
      </c>
      <c r="C51" s="11" t="s">
        <v>85</v>
      </c>
      <c r="D51" s="11" t="s">
        <v>86</v>
      </c>
      <c r="E51" s="12" t="s">
        <v>61</v>
      </c>
      <c r="F51" s="12" t="s">
        <v>112</v>
      </c>
      <c r="G51" s="13" t="s">
        <v>14</v>
      </c>
      <c r="H51" s="14">
        <v>8.0421E7</v>
      </c>
      <c r="I51" s="3"/>
      <c r="J51" s="3"/>
      <c r="K51" s="3"/>
      <c r="L51" s="3"/>
      <c r="M51" s="3"/>
      <c r="N51" s="3"/>
      <c r="O51" s="3"/>
      <c r="P51" s="3"/>
      <c r="Q51" s="3"/>
      <c r="R51" s="3"/>
      <c r="S51" s="3"/>
    </row>
    <row r="52" ht="15.75" customHeight="1">
      <c r="A52" s="10" t="s">
        <v>113</v>
      </c>
      <c r="B52" s="11" t="s">
        <v>9</v>
      </c>
      <c r="C52" s="11" t="s">
        <v>85</v>
      </c>
      <c r="D52" s="12" t="s">
        <v>86</v>
      </c>
      <c r="E52" s="12" t="s">
        <v>21</v>
      </c>
      <c r="F52" s="12" t="s">
        <v>114</v>
      </c>
      <c r="G52" s="13" t="s">
        <v>14</v>
      </c>
      <c r="H52" s="14">
        <v>1.68815E7</v>
      </c>
      <c r="I52" s="3"/>
      <c r="J52" s="3"/>
      <c r="K52" s="3"/>
      <c r="L52" s="3"/>
      <c r="M52" s="3"/>
      <c r="N52" s="3"/>
      <c r="O52" s="3"/>
      <c r="P52" s="3"/>
      <c r="Q52" s="3"/>
      <c r="R52" s="3"/>
      <c r="S52" s="3"/>
    </row>
    <row r="53" ht="15.75" customHeight="1">
      <c r="A53" s="10" t="s">
        <v>115</v>
      </c>
      <c r="B53" s="11" t="s">
        <v>9</v>
      </c>
      <c r="C53" s="11" t="s">
        <v>85</v>
      </c>
      <c r="D53" s="11" t="s">
        <v>86</v>
      </c>
      <c r="E53" s="12" t="s">
        <v>61</v>
      </c>
      <c r="F53" s="12" t="s">
        <v>74</v>
      </c>
      <c r="G53" s="13" t="s">
        <v>14</v>
      </c>
      <c r="H53" s="14">
        <v>3.75613E7</v>
      </c>
      <c r="I53" s="3"/>
      <c r="J53" s="3"/>
      <c r="K53" s="3"/>
      <c r="L53" s="3"/>
      <c r="M53" s="3"/>
      <c r="N53" s="3"/>
      <c r="O53" s="3"/>
      <c r="P53" s="3"/>
      <c r="Q53" s="3"/>
      <c r="R53" s="3"/>
      <c r="S53" s="3"/>
    </row>
    <row r="54" ht="15.75" customHeight="1">
      <c r="A54" s="10" t="s">
        <v>116</v>
      </c>
      <c r="B54" s="11" t="s">
        <v>9</v>
      </c>
      <c r="C54" s="11" t="s">
        <v>10</v>
      </c>
      <c r="D54" s="11" t="s">
        <v>11</v>
      </c>
      <c r="E54" s="12" t="s">
        <v>32</v>
      </c>
      <c r="F54" s="12" t="s">
        <v>117</v>
      </c>
      <c r="G54" s="13" t="s">
        <v>14</v>
      </c>
      <c r="H54" s="14">
        <v>6.7485E7</v>
      </c>
      <c r="I54" s="3"/>
      <c r="J54" s="3"/>
      <c r="K54" s="3"/>
      <c r="L54" s="3"/>
      <c r="M54" s="3"/>
      <c r="N54" s="3"/>
      <c r="O54" s="3"/>
      <c r="P54" s="3"/>
      <c r="Q54" s="3"/>
      <c r="R54" s="3"/>
      <c r="S54" s="3"/>
    </row>
    <row r="55" ht="15.75" customHeight="1">
      <c r="A55" s="10" t="s">
        <v>118</v>
      </c>
      <c r="B55" s="11" t="s">
        <v>9</v>
      </c>
      <c r="C55" s="11" t="s">
        <v>85</v>
      </c>
      <c r="D55" s="12" t="s">
        <v>86</v>
      </c>
      <c r="E55" s="12" t="s">
        <v>21</v>
      </c>
      <c r="F55" s="12" t="s">
        <v>119</v>
      </c>
      <c r="G55" s="13" t="s">
        <v>14</v>
      </c>
      <c r="H55" s="14">
        <v>4.4323525E7</v>
      </c>
      <c r="I55" s="3"/>
      <c r="J55" s="3"/>
      <c r="K55" s="3"/>
      <c r="L55" s="3"/>
      <c r="M55" s="3"/>
      <c r="N55" s="3"/>
      <c r="O55" s="3"/>
      <c r="P55" s="3"/>
      <c r="Q55" s="3"/>
      <c r="R55" s="3"/>
      <c r="S55" s="3"/>
    </row>
    <row r="56" ht="15.75" customHeight="1">
      <c r="A56" s="10" t="s">
        <v>120</v>
      </c>
      <c r="B56" s="11" t="s">
        <v>9</v>
      </c>
      <c r="C56" s="11" t="s">
        <v>85</v>
      </c>
      <c r="D56" s="11" t="s">
        <v>86</v>
      </c>
      <c r="E56" s="12" t="s">
        <v>61</v>
      </c>
      <c r="F56" s="12" t="s">
        <v>62</v>
      </c>
      <c r="G56" s="13" t="s">
        <v>14</v>
      </c>
      <c r="H56" s="14">
        <v>3.151663969E9</v>
      </c>
      <c r="I56" s="3"/>
      <c r="J56" s="3"/>
      <c r="K56" s="3"/>
      <c r="L56" s="3"/>
      <c r="M56" s="3"/>
      <c r="N56" s="3"/>
      <c r="O56" s="3"/>
      <c r="P56" s="3"/>
      <c r="Q56" s="3"/>
      <c r="R56" s="3"/>
      <c r="S56" s="3"/>
    </row>
    <row r="57" ht="15.75" customHeight="1">
      <c r="A57" s="10" t="s">
        <v>121</v>
      </c>
      <c r="B57" s="11" t="s">
        <v>9</v>
      </c>
      <c r="C57" s="11" t="s">
        <v>85</v>
      </c>
      <c r="D57" s="12" t="s">
        <v>86</v>
      </c>
      <c r="E57" s="12" t="s">
        <v>21</v>
      </c>
      <c r="F57" s="12" t="s">
        <v>122</v>
      </c>
      <c r="G57" s="13" t="s">
        <v>14</v>
      </c>
      <c r="H57" s="14">
        <v>2.535E7</v>
      </c>
      <c r="I57" s="3"/>
      <c r="J57" s="3"/>
      <c r="K57" s="3"/>
      <c r="L57" s="3"/>
      <c r="M57" s="3"/>
      <c r="N57" s="3"/>
      <c r="O57" s="3"/>
      <c r="P57" s="3"/>
      <c r="Q57" s="3"/>
      <c r="R57" s="3"/>
      <c r="S57" s="3"/>
    </row>
    <row r="58" ht="15.75" customHeight="1">
      <c r="A58" s="10" t="s">
        <v>123</v>
      </c>
      <c r="B58" s="11" t="s">
        <v>9</v>
      </c>
      <c r="C58" s="11" t="s">
        <v>85</v>
      </c>
      <c r="D58" s="11" t="s">
        <v>86</v>
      </c>
      <c r="E58" s="12" t="s">
        <v>61</v>
      </c>
      <c r="F58" s="12" t="s">
        <v>124</v>
      </c>
      <c r="G58" s="13" t="s">
        <v>14</v>
      </c>
      <c r="H58" s="14">
        <v>3.519313E7</v>
      </c>
      <c r="I58" s="3"/>
      <c r="J58" s="3"/>
      <c r="K58" s="3"/>
      <c r="L58" s="3"/>
      <c r="M58" s="3"/>
      <c r="N58" s="3"/>
      <c r="O58" s="3"/>
      <c r="P58" s="3"/>
      <c r="Q58" s="3"/>
      <c r="R58" s="3"/>
      <c r="S58" s="3"/>
    </row>
    <row r="59" ht="15.75" customHeight="1">
      <c r="A59" s="10" t="s">
        <v>125</v>
      </c>
      <c r="B59" s="11" t="s">
        <v>9</v>
      </c>
      <c r="C59" s="11" t="s">
        <v>85</v>
      </c>
      <c r="D59" s="11" t="s">
        <v>86</v>
      </c>
      <c r="E59" s="12" t="s">
        <v>61</v>
      </c>
      <c r="F59" s="12" t="s">
        <v>126</v>
      </c>
      <c r="G59" s="13" t="s">
        <v>14</v>
      </c>
      <c r="H59" s="14">
        <v>2.04296983E8</v>
      </c>
      <c r="I59" s="3"/>
      <c r="J59" s="3"/>
      <c r="K59" s="3"/>
      <c r="L59" s="3"/>
      <c r="M59" s="3"/>
      <c r="N59" s="3"/>
      <c r="O59" s="3"/>
      <c r="P59" s="3"/>
      <c r="Q59" s="3"/>
      <c r="R59" s="3"/>
      <c r="S59" s="3"/>
    </row>
    <row r="60" ht="15.75" customHeight="1">
      <c r="A60" s="10" t="s">
        <v>127</v>
      </c>
      <c r="B60" s="11" t="s">
        <v>9</v>
      </c>
      <c r="C60" s="11" t="s">
        <v>85</v>
      </c>
      <c r="D60" s="12" t="s">
        <v>86</v>
      </c>
      <c r="E60" s="12" t="s">
        <v>32</v>
      </c>
      <c r="F60" s="12" t="s">
        <v>128</v>
      </c>
      <c r="G60" s="13" t="s">
        <v>14</v>
      </c>
      <c r="H60" s="14">
        <v>5.4124597312E10</v>
      </c>
      <c r="I60" s="3"/>
      <c r="J60" s="3"/>
      <c r="K60" s="3"/>
      <c r="L60" s="3"/>
      <c r="M60" s="3"/>
      <c r="N60" s="3"/>
      <c r="O60" s="3"/>
      <c r="P60" s="3"/>
      <c r="Q60" s="3"/>
      <c r="R60" s="3"/>
      <c r="S60" s="3"/>
    </row>
    <row r="61" ht="15.75" customHeight="1">
      <c r="A61" s="10" t="s">
        <v>129</v>
      </c>
      <c r="B61" s="11" t="s">
        <v>9</v>
      </c>
      <c r="C61" s="11" t="s">
        <v>85</v>
      </c>
      <c r="D61" s="11" t="s">
        <v>86</v>
      </c>
      <c r="E61" s="12" t="s">
        <v>61</v>
      </c>
      <c r="F61" s="12" t="s">
        <v>130</v>
      </c>
      <c r="G61" s="13" t="s">
        <v>14</v>
      </c>
      <c r="H61" s="14">
        <v>3.73949E8</v>
      </c>
      <c r="I61" s="3"/>
      <c r="J61" s="3"/>
      <c r="K61" s="3"/>
      <c r="L61" s="3"/>
      <c r="M61" s="3"/>
      <c r="N61" s="3"/>
      <c r="O61" s="3"/>
      <c r="P61" s="3"/>
      <c r="Q61" s="3"/>
      <c r="R61" s="3"/>
      <c r="S61" s="3"/>
    </row>
    <row r="62" ht="15.75" customHeight="1">
      <c r="A62" s="10" t="s">
        <v>131</v>
      </c>
      <c r="B62" s="11" t="s">
        <v>9</v>
      </c>
      <c r="C62" s="11" t="s">
        <v>85</v>
      </c>
      <c r="D62" s="11" t="s">
        <v>86</v>
      </c>
      <c r="E62" s="12" t="s">
        <v>61</v>
      </c>
      <c r="F62" s="12" t="s">
        <v>132</v>
      </c>
      <c r="G62" s="13" t="s">
        <v>14</v>
      </c>
      <c r="H62" s="14">
        <v>1.74661146E8</v>
      </c>
      <c r="I62" s="3"/>
      <c r="J62" s="3"/>
      <c r="K62" s="3"/>
      <c r="L62" s="3"/>
      <c r="M62" s="3"/>
      <c r="N62" s="3"/>
      <c r="O62" s="3"/>
      <c r="P62" s="3"/>
      <c r="Q62" s="3"/>
      <c r="R62" s="3"/>
      <c r="S62" s="3"/>
    </row>
    <row r="63" ht="15.75" customHeight="1">
      <c r="A63" s="10" t="s">
        <v>133</v>
      </c>
      <c r="B63" s="11" t="s">
        <v>9</v>
      </c>
      <c r="C63" s="11" t="s">
        <v>10</v>
      </c>
      <c r="D63" s="12" t="s">
        <v>11</v>
      </c>
      <c r="E63" s="12" t="s">
        <v>21</v>
      </c>
      <c r="F63" s="12" t="s">
        <v>134</v>
      </c>
      <c r="G63" s="13" t="s">
        <v>14</v>
      </c>
      <c r="H63" s="14">
        <v>2.31E7</v>
      </c>
      <c r="I63" s="3"/>
      <c r="J63" s="3"/>
      <c r="K63" s="3"/>
      <c r="L63" s="3"/>
      <c r="M63" s="3"/>
      <c r="N63" s="3"/>
      <c r="O63" s="3"/>
      <c r="P63" s="3"/>
      <c r="Q63" s="3"/>
      <c r="R63" s="3"/>
      <c r="S63" s="3"/>
    </row>
    <row r="64" ht="15.75" customHeight="1">
      <c r="A64" s="10" t="s">
        <v>135</v>
      </c>
      <c r="B64" s="11" t="s">
        <v>9</v>
      </c>
      <c r="C64" s="11" t="s">
        <v>85</v>
      </c>
      <c r="D64" s="11" t="s">
        <v>86</v>
      </c>
      <c r="E64" s="12" t="s">
        <v>32</v>
      </c>
      <c r="F64" s="12" t="s">
        <v>136</v>
      </c>
      <c r="G64" s="13" t="s">
        <v>14</v>
      </c>
      <c r="H64" s="14">
        <v>7.032575E7</v>
      </c>
      <c r="I64" s="3"/>
      <c r="J64" s="3"/>
      <c r="K64" s="3"/>
      <c r="L64" s="3"/>
      <c r="M64" s="3"/>
      <c r="N64" s="3"/>
      <c r="O64" s="3"/>
      <c r="P64" s="3"/>
      <c r="Q64" s="3"/>
      <c r="R64" s="3"/>
      <c r="S64" s="3"/>
    </row>
    <row r="65" ht="15.75" customHeight="1">
      <c r="A65" s="10" t="s">
        <v>137</v>
      </c>
      <c r="B65" s="11" t="s">
        <v>9</v>
      </c>
      <c r="C65" s="11" t="s">
        <v>10</v>
      </c>
      <c r="D65" s="11" t="s">
        <v>138</v>
      </c>
      <c r="E65" s="12" t="s">
        <v>32</v>
      </c>
      <c r="F65" s="12" t="s">
        <v>139</v>
      </c>
      <c r="G65" s="13" t="s">
        <v>14</v>
      </c>
      <c r="H65" s="14">
        <v>2.163359E8</v>
      </c>
      <c r="I65" s="3"/>
      <c r="J65" s="3"/>
      <c r="K65" s="3"/>
      <c r="L65" s="3"/>
      <c r="M65" s="3"/>
      <c r="N65" s="3"/>
      <c r="O65" s="3"/>
      <c r="P65" s="3"/>
      <c r="Q65" s="3"/>
      <c r="R65" s="3"/>
      <c r="S65" s="3"/>
    </row>
    <row r="66" ht="15.75" customHeight="1">
      <c r="A66" s="10" t="s">
        <v>140</v>
      </c>
      <c r="B66" s="11" t="s">
        <v>9</v>
      </c>
      <c r="C66" s="11" t="s">
        <v>85</v>
      </c>
      <c r="D66" s="11" t="s">
        <v>86</v>
      </c>
      <c r="E66" s="12" t="s">
        <v>61</v>
      </c>
      <c r="F66" s="12" t="s">
        <v>141</v>
      </c>
      <c r="G66" s="13" t="s">
        <v>14</v>
      </c>
      <c r="H66" s="14">
        <v>1.32689836E8</v>
      </c>
      <c r="I66" s="3"/>
      <c r="J66" s="3"/>
      <c r="K66" s="3"/>
      <c r="L66" s="3"/>
      <c r="M66" s="3"/>
      <c r="N66" s="3"/>
      <c r="O66" s="3"/>
      <c r="P66" s="3"/>
      <c r="Q66" s="3"/>
      <c r="R66" s="3"/>
      <c r="S66" s="3"/>
    </row>
    <row r="67" ht="15.75" customHeight="1">
      <c r="A67" s="10" t="s">
        <v>142</v>
      </c>
      <c r="B67" s="11" t="s">
        <v>9</v>
      </c>
      <c r="C67" s="11" t="s">
        <v>85</v>
      </c>
      <c r="D67" s="11" t="s">
        <v>86</v>
      </c>
      <c r="E67" s="12" t="s">
        <v>32</v>
      </c>
      <c r="F67" s="12" t="s">
        <v>37</v>
      </c>
      <c r="G67" s="13" t="s">
        <v>14</v>
      </c>
      <c r="H67" s="14">
        <v>3.76495E7</v>
      </c>
      <c r="I67" s="3"/>
      <c r="J67" s="3"/>
      <c r="K67" s="3"/>
      <c r="L67" s="3"/>
      <c r="M67" s="3"/>
      <c r="N67" s="3"/>
      <c r="O67" s="3"/>
      <c r="P67" s="3"/>
      <c r="Q67" s="3"/>
      <c r="R67" s="3"/>
      <c r="S67" s="3"/>
    </row>
    <row r="68" ht="15.75" customHeight="1">
      <c r="A68" s="10" t="s">
        <v>143</v>
      </c>
      <c r="B68" s="11" t="s">
        <v>9</v>
      </c>
      <c r="C68" s="11" t="s">
        <v>10</v>
      </c>
      <c r="D68" s="11" t="s">
        <v>20</v>
      </c>
      <c r="E68" s="12" t="s">
        <v>12</v>
      </c>
      <c r="F68" s="12" t="s">
        <v>144</v>
      </c>
      <c r="G68" s="13" t="s">
        <v>14</v>
      </c>
      <c r="H68" s="14">
        <v>7.865E7</v>
      </c>
      <c r="I68" s="3"/>
      <c r="J68" s="3"/>
      <c r="K68" s="3"/>
      <c r="L68" s="3"/>
      <c r="M68" s="3"/>
      <c r="N68" s="3"/>
      <c r="O68" s="3"/>
      <c r="P68" s="3"/>
      <c r="Q68" s="3"/>
      <c r="R68" s="3"/>
      <c r="S68" s="3"/>
    </row>
    <row r="69" ht="15.75" customHeight="1">
      <c r="A69" s="10" t="s">
        <v>145</v>
      </c>
      <c r="B69" s="11" t="s">
        <v>9</v>
      </c>
      <c r="C69" s="11" t="s">
        <v>10</v>
      </c>
      <c r="D69" s="12" t="s">
        <v>20</v>
      </c>
      <c r="E69" s="12" t="s">
        <v>21</v>
      </c>
      <c r="F69" s="12" t="s">
        <v>146</v>
      </c>
      <c r="G69" s="13" t="s">
        <v>14</v>
      </c>
      <c r="H69" s="14">
        <v>3.9997232E7</v>
      </c>
      <c r="I69" s="3"/>
      <c r="J69" s="3"/>
      <c r="K69" s="3"/>
      <c r="L69" s="3"/>
      <c r="M69" s="3"/>
      <c r="N69" s="3"/>
      <c r="O69" s="3"/>
      <c r="P69" s="3"/>
      <c r="Q69" s="3"/>
      <c r="R69" s="3"/>
      <c r="S69" s="3"/>
    </row>
    <row r="70" ht="15.75" customHeight="1">
      <c r="A70" s="10" t="s">
        <v>147</v>
      </c>
      <c r="B70" s="11" t="s">
        <v>9</v>
      </c>
      <c r="C70" s="11" t="s">
        <v>10</v>
      </c>
      <c r="D70" s="11" t="s">
        <v>148</v>
      </c>
      <c r="E70" s="12" t="s">
        <v>32</v>
      </c>
      <c r="F70" s="12" t="s">
        <v>149</v>
      </c>
      <c r="G70" s="13" t="s">
        <v>14</v>
      </c>
      <c r="H70" s="14">
        <v>7.6E10</v>
      </c>
      <c r="I70" s="3"/>
      <c r="J70" s="3"/>
      <c r="K70" s="3"/>
      <c r="L70" s="3"/>
      <c r="M70" s="3"/>
      <c r="N70" s="3"/>
      <c r="O70" s="3"/>
      <c r="P70" s="3"/>
      <c r="Q70" s="3"/>
      <c r="R70" s="3"/>
      <c r="S70" s="3"/>
    </row>
    <row r="71" ht="15.75" customHeight="1">
      <c r="A71" s="10" t="s">
        <v>150</v>
      </c>
      <c r="B71" s="11" t="s">
        <v>9</v>
      </c>
      <c r="C71" s="11" t="s">
        <v>10</v>
      </c>
      <c r="D71" s="11" t="s">
        <v>148</v>
      </c>
      <c r="E71" s="12" t="s">
        <v>32</v>
      </c>
      <c r="F71" s="12" t="s">
        <v>128</v>
      </c>
      <c r="G71" s="13" t="s">
        <v>14</v>
      </c>
      <c r="H71" s="14">
        <v>8.9899714655E10</v>
      </c>
      <c r="I71" s="3"/>
      <c r="J71" s="3"/>
      <c r="K71" s="3"/>
      <c r="L71" s="3"/>
      <c r="M71" s="3"/>
      <c r="N71" s="3"/>
      <c r="O71" s="3"/>
      <c r="P71" s="3"/>
      <c r="Q71" s="3"/>
      <c r="R71" s="3"/>
      <c r="S71" s="3"/>
    </row>
    <row r="72" ht="15.75" customHeight="1">
      <c r="A72" s="10" t="s">
        <v>151</v>
      </c>
      <c r="B72" s="11" t="s">
        <v>9</v>
      </c>
      <c r="C72" s="11" t="s">
        <v>152</v>
      </c>
      <c r="D72" s="11" t="s">
        <v>153</v>
      </c>
      <c r="E72" s="12" t="s">
        <v>32</v>
      </c>
      <c r="F72" s="12" t="s">
        <v>136</v>
      </c>
      <c r="G72" s="13" t="s">
        <v>14</v>
      </c>
      <c r="H72" s="14">
        <v>5.9295148E8</v>
      </c>
      <c r="I72" s="3"/>
      <c r="J72" s="3"/>
      <c r="K72" s="3"/>
      <c r="L72" s="3"/>
      <c r="M72" s="3"/>
      <c r="N72" s="3"/>
      <c r="O72" s="3"/>
      <c r="P72" s="3"/>
      <c r="Q72" s="3"/>
      <c r="R72" s="3"/>
      <c r="S72" s="3"/>
    </row>
    <row r="73" ht="15.75" customHeight="1">
      <c r="A73" s="10" t="s">
        <v>154</v>
      </c>
      <c r="B73" s="11" t="s">
        <v>9</v>
      </c>
      <c r="C73" s="11" t="s">
        <v>10</v>
      </c>
      <c r="D73" s="11" t="s">
        <v>148</v>
      </c>
      <c r="E73" s="12" t="s">
        <v>32</v>
      </c>
      <c r="F73" s="12" t="s">
        <v>155</v>
      </c>
      <c r="G73" s="13" t="s">
        <v>14</v>
      </c>
      <c r="H73" s="14">
        <v>3.59999995E10</v>
      </c>
      <c r="I73" s="3"/>
      <c r="J73" s="3"/>
      <c r="K73" s="3"/>
      <c r="L73" s="3"/>
      <c r="M73" s="3"/>
      <c r="N73" s="3"/>
      <c r="O73" s="3"/>
      <c r="P73" s="3"/>
      <c r="Q73" s="3"/>
      <c r="R73" s="3"/>
      <c r="S73" s="3"/>
    </row>
    <row r="74" ht="15.75" customHeight="1">
      <c r="A74" s="10" t="s">
        <v>156</v>
      </c>
      <c r="B74" s="11" t="s">
        <v>9</v>
      </c>
      <c r="C74" s="11" t="s">
        <v>10</v>
      </c>
      <c r="D74" s="11" t="s">
        <v>20</v>
      </c>
      <c r="E74" s="12" t="s">
        <v>12</v>
      </c>
      <c r="F74" s="12" t="s">
        <v>157</v>
      </c>
      <c r="G74" s="13" t="s">
        <v>14</v>
      </c>
      <c r="H74" s="14">
        <v>1.558095E8</v>
      </c>
      <c r="I74" s="3"/>
      <c r="J74" s="3"/>
      <c r="K74" s="3"/>
      <c r="L74" s="3"/>
      <c r="M74" s="3"/>
      <c r="N74" s="3"/>
      <c r="O74" s="3"/>
      <c r="P74" s="3"/>
      <c r="Q74" s="3"/>
      <c r="R74" s="3"/>
      <c r="S74" s="3"/>
    </row>
    <row r="75" ht="15.75" customHeight="1">
      <c r="A75" s="10" t="s">
        <v>158</v>
      </c>
      <c r="B75" s="11" t="s">
        <v>9</v>
      </c>
      <c r="C75" s="11" t="s">
        <v>10</v>
      </c>
      <c r="D75" s="11" t="s">
        <v>20</v>
      </c>
      <c r="E75" s="12" t="s">
        <v>12</v>
      </c>
      <c r="F75" s="12" t="s">
        <v>159</v>
      </c>
      <c r="G75" s="13" t="s">
        <v>14</v>
      </c>
      <c r="H75" s="14">
        <v>7.6538E7</v>
      </c>
      <c r="I75" s="3"/>
      <c r="J75" s="3"/>
      <c r="K75" s="3"/>
      <c r="L75" s="3"/>
      <c r="M75" s="3"/>
      <c r="N75" s="3"/>
      <c r="O75" s="3"/>
      <c r="P75" s="3"/>
      <c r="Q75" s="3"/>
      <c r="R75" s="3"/>
      <c r="S75" s="3"/>
    </row>
    <row r="76" ht="15.75" customHeight="1">
      <c r="A76" s="10" t="s">
        <v>160</v>
      </c>
      <c r="B76" s="11" t="s">
        <v>9</v>
      </c>
      <c r="C76" s="11" t="s">
        <v>152</v>
      </c>
      <c r="D76" s="11" t="s">
        <v>153</v>
      </c>
      <c r="E76" s="12" t="s">
        <v>61</v>
      </c>
      <c r="F76" s="12" t="s">
        <v>161</v>
      </c>
      <c r="G76" s="13" t="s">
        <v>14</v>
      </c>
      <c r="H76" s="14">
        <v>4.9993462E9</v>
      </c>
      <c r="I76" s="3"/>
      <c r="J76" s="3"/>
      <c r="K76" s="3"/>
      <c r="L76" s="3"/>
      <c r="M76" s="3"/>
      <c r="N76" s="3"/>
      <c r="O76" s="3"/>
      <c r="P76" s="3"/>
      <c r="Q76" s="3"/>
      <c r="R76" s="3"/>
      <c r="S76" s="3"/>
    </row>
    <row r="77" ht="15.75" customHeight="1">
      <c r="A77" s="10" t="s">
        <v>162</v>
      </c>
      <c r="B77" s="11" t="s">
        <v>9</v>
      </c>
      <c r="C77" s="11" t="s">
        <v>152</v>
      </c>
      <c r="D77" s="11" t="s">
        <v>153</v>
      </c>
      <c r="E77" s="12" t="s">
        <v>61</v>
      </c>
      <c r="F77" s="12" t="s">
        <v>163</v>
      </c>
      <c r="G77" s="13" t="s">
        <v>14</v>
      </c>
      <c r="H77" s="14">
        <v>3.1E8</v>
      </c>
      <c r="I77" s="3"/>
      <c r="J77" s="3"/>
      <c r="K77" s="3"/>
      <c r="L77" s="3"/>
      <c r="M77" s="3"/>
      <c r="N77" s="3"/>
      <c r="O77" s="3"/>
      <c r="P77" s="3"/>
      <c r="Q77" s="3"/>
      <c r="R77" s="3"/>
      <c r="S77" s="3"/>
    </row>
    <row r="78" ht="15.75" customHeight="1">
      <c r="A78" s="10" t="s">
        <v>164</v>
      </c>
      <c r="B78" s="11" t="s">
        <v>9</v>
      </c>
      <c r="C78" s="11" t="s">
        <v>10</v>
      </c>
      <c r="D78" s="12" t="s">
        <v>20</v>
      </c>
      <c r="E78" s="12" t="s">
        <v>21</v>
      </c>
      <c r="F78" s="12" t="s">
        <v>87</v>
      </c>
      <c r="G78" s="13" t="s">
        <v>14</v>
      </c>
      <c r="H78" s="14">
        <v>1.0640388E9</v>
      </c>
      <c r="I78" s="3"/>
      <c r="J78" s="3"/>
      <c r="K78" s="3"/>
      <c r="L78" s="3"/>
      <c r="M78" s="3"/>
      <c r="N78" s="3"/>
      <c r="O78" s="3"/>
      <c r="P78" s="3"/>
      <c r="Q78" s="3"/>
      <c r="R78" s="3"/>
      <c r="S78" s="3"/>
    </row>
    <row r="79" ht="15.75" customHeight="1">
      <c r="A79" s="10" t="s">
        <v>165</v>
      </c>
      <c r="B79" s="11" t="s">
        <v>9</v>
      </c>
      <c r="C79" s="11" t="s">
        <v>166</v>
      </c>
      <c r="D79" s="11" t="s">
        <v>167</v>
      </c>
      <c r="E79" s="12" t="s">
        <v>12</v>
      </c>
      <c r="F79" s="12" t="s">
        <v>168</v>
      </c>
      <c r="G79" s="13" t="s">
        <v>14</v>
      </c>
      <c r="H79" s="14">
        <v>6.1112744E7</v>
      </c>
      <c r="I79" s="3"/>
      <c r="J79" s="3"/>
      <c r="K79" s="3"/>
      <c r="L79" s="3"/>
      <c r="M79" s="3"/>
      <c r="N79" s="3"/>
      <c r="O79" s="3"/>
      <c r="P79" s="3"/>
      <c r="Q79" s="3"/>
      <c r="R79" s="3"/>
      <c r="S79" s="3"/>
    </row>
    <row r="80" ht="15.75" customHeight="1">
      <c r="A80" s="10" t="s">
        <v>169</v>
      </c>
      <c r="B80" s="11" t="s">
        <v>9</v>
      </c>
      <c r="C80" s="11" t="s">
        <v>152</v>
      </c>
      <c r="D80" s="11" t="s">
        <v>153</v>
      </c>
      <c r="E80" s="12" t="s">
        <v>61</v>
      </c>
      <c r="F80" s="12" t="s">
        <v>66</v>
      </c>
      <c r="G80" s="13" t="s">
        <v>14</v>
      </c>
      <c r="H80" s="14">
        <v>7.338259E8</v>
      </c>
      <c r="I80" s="3"/>
      <c r="J80" s="3"/>
      <c r="K80" s="3"/>
      <c r="L80" s="3"/>
      <c r="M80" s="3"/>
      <c r="N80" s="3"/>
      <c r="O80" s="3"/>
      <c r="P80" s="3"/>
      <c r="Q80" s="3"/>
      <c r="R80" s="3"/>
      <c r="S80" s="3"/>
    </row>
    <row r="81" ht="15.75" customHeight="1">
      <c r="A81" s="10" t="s">
        <v>170</v>
      </c>
      <c r="B81" s="11" t="s">
        <v>9</v>
      </c>
      <c r="C81" s="11" t="s">
        <v>171</v>
      </c>
      <c r="D81" s="12" t="s">
        <v>172</v>
      </c>
      <c r="E81" s="12" t="s">
        <v>21</v>
      </c>
      <c r="F81" s="12" t="s">
        <v>87</v>
      </c>
      <c r="G81" s="13" t="s">
        <v>14</v>
      </c>
      <c r="H81" s="14">
        <v>5.53933759E8</v>
      </c>
      <c r="I81" s="3"/>
      <c r="J81" s="3"/>
      <c r="K81" s="3"/>
      <c r="L81" s="3"/>
      <c r="M81" s="3"/>
      <c r="N81" s="3"/>
      <c r="O81" s="3"/>
      <c r="P81" s="3"/>
      <c r="Q81" s="3"/>
      <c r="R81" s="3"/>
      <c r="S81" s="3"/>
    </row>
    <row r="82" ht="15.75" customHeight="1">
      <c r="A82" s="10" t="s">
        <v>173</v>
      </c>
      <c r="B82" s="11" t="s">
        <v>9</v>
      </c>
      <c r="C82" s="11" t="s">
        <v>152</v>
      </c>
      <c r="D82" s="11" t="s">
        <v>153</v>
      </c>
      <c r="E82" s="12" t="s">
        <v>61</v>
      </c>
      <c r="F82" s="12" t="s">
        <v>174</v>
      </c>
      <c r="G82" s="13" t="s">
        <v>14</v>
      </c>
      <c r="H82" s="14">
        <v>2.69382E9</v>
      </c>
      <c r="I82" s="3"/>
      <c r="J82" s="3"/>
      <c r="K82" s="3"/>
      <c r="L82" s="3"/>
      <c r="M82" s="3"/>
      <c r="N82" s="3"/>
      <c r="O82" s="3"/>
      <c r="P82" s="3"/>
      <c r="Q82" s="3"/>
      <c r="R82" s="3"/>
      <c r="S82" s="3"/>
    </row>
    <row r="83" ht="15.75" customHeight="1">
      <c r="A83" s="10" t="s">
        <v>175</v>
      </c>
      <c r="B83" s="11" t="s">
        <v>9</v>
      </c>
      <c r="C83" s="11" t="s">
        <v>10</v>
      </c>
      <c r="D83" s="12" t="s">
        <v>20</v>
      </c>
      <c r="E83" s="12" t="s">
        <v>21</v>
      </c>
      <c r="F83" s="12" t="s">
        <v>176</v>
      </c>
      <c r="G83" s="13" t="s">
        <v>14</v>
      </c>
      <c r="H83" s="14">
        <v>2.04861833E8</v>
      </c>
      <c r="I83" s="3"/>
      <c r="J83" s="3"/>
      <c r="K83" s="3"/>
      <c r="L83" s="3"/>
      <c r="M83" s="3"/>
      <c r="N83" s="3"/>
      <c r="O83" s="3"/>
      <c r="P83" s="3"/>
      <c r="Q83" s="3"/>
      <c r="R83" s="3"/>
      <c r="S83" s="3"/>
    </row>
    <row r="84" ht="15.75" customHeight="1">
      <c r="A84" s="10" t="s">
        <v>177</v>
      </c>
      <c r="B84" s="11" t="s">
        <v>9</v>
      </c>
      <c r="C84" s="11" t="s">
        <v>171</v>
      </c>
      <c r="D84" s="11" t="s">
        <v>172</v>
      </c>
      <c r="E84" s="12" t="s">
        <v>32</v>
      </c>
      <c r="F84" s="12" t="s">
        <v>70</v>
      </c>
      <c r="G84" s="13" t="s">
        <v>14</v>
      </c>
      <c r="H84" s="14">
        <v>7.2281E7</v>
      </c>
      <c r="I84" s="3"/>
      <c r="J84" s="3"/>
      <c r="K84" s="3"/>
      <c r="L84" s="3"/>
      <c r="M84" s="3"/>
      <c r="N84" s="3"/>
      <c r="O84" s="3"/>
      <c r="P84" s="3"/>
      <c r="Q84" s="3"/>
      <c r="R84" s="3"/>
      <c r="S84" s="3"/>
    </row>
    <row r="85" ht="15.75" customHeight="1">
      <c r="A85" s="10" t="s">
        <v>178</v>
      </c>
      <c r="B85" s="11" t="s">
        <v>9</v>
      </c>
      <c r="C85" s="11" t="s">
        <v>152</v>
      </c>
      <c r="D85" s="11" t="s">
        <v>153</v>
      </c>
      <c r="E85" s="12" t="s">
        <v>61</v>
      </c>
      <c r="F85" s="12" t="s">
        <v>179</v>
      </c>
      <c r="G85" s="13" t="s">
        <v>14</v>
      </c>
      <c r="H85" s="14">
        <v>1.879964925E10</v>
      </c>
      <c r="I85" s="3"/>
      <c r="J85" s="3"/>
      <c r="K85" s="3"/>
      <c r="L85" s="3"/>
      <c r="M85" s="3"/>
      <c r="N85" s="3"/>
      <c r="O85" s="3"/>
      <c r="P85" s="3"/>
      <c r="Q85" s="3"/>
      <c r="R85" s="3"/>
      <c r="S85" s="3"/>
    </row>
    <row r="86" ht="15.75" customHeight="1">
      <c r="A86" s="10" t="s">
        <v>180</v>
      </c>
      <c r="B86" s="11" t="s">
        <v>9</v>
      </c>
      <c r="C86" s="11" t="s">
        <v>171</v>
      </c>
      <c r="D86" s="12" t="s">
        <v>172</v>
      </c>
      <c r="E86" s="12" t="s">
        <v>21</v>
      </c>
      <c r="F86" s="12" t="s">
        <v>181</v>
      </c>
      <c r="G86" s="13" t="s">
        <v>14</v>
      </c>
      <c r="H86" s="14">
        <v>2.10672416E8</v>
      </c>
      <c r="I86" s="3"/>
      <c r="J86" s="3"/>
      <c r="K86" s="3"/>
      <c r="L86" s="3"/>
      <c r="M86" s="3"/>
      <c r="N86" s="3"/>
      <c r="O86" s="3"/>
      <c r="P86" s="3"/>
      <c r="Q86" s="3"/>
      <c r="R86" s="3"/>
      <c r="S86" s="3"/>
    </row>
    <row r="87" ht="15.75" customHeight="1">
      <c r="A87" s="10" t="s">
        <v>182</v>
      </c>
      <c r="B87" s="11" t="s">
        <v>9</v>
      </c>
      <c r="C87" s="11" t="s">
        <v>152</v>
      </c>
      <c r="D87" s="11" t="s">
        <v>153</v>
      </c>
      <c r="E87" s="12" t="s">
        <v>61</v>
      </c>
      <c r="F87" s="12" t="s">
        <v>183</v>
      </c>
      <c r="G87" s="13" t="s">
        <v>14</v>
      </c>
      <c r="H87" s="14">
        <v>1.35985638E8</v>
      </c>
      <c r="I87" s="3"/>
      <c r="J87" s="3"/>
      <c r="K87" s="3"/>
      <c r="L87" s="3"/>
      <c r="M87" s="3"/>
      <c r="N87" s="3"/>
      <c r="O87" s="3"/>
      <c r="P87" s="3"/>
      <c r="Q87" s="3"/>
      <c r="R87" s="3"/>
      <c r="S87" s="3"/>
    </row>
    <row r="88" ht="15.75" customHeight="1">
      <c r="A88" s="10" t="s">
        <v>184</v>
      </c>
      <c r="B88" s="11" t="s">
        <v>9</v>
      </c>
      <c r="C88" s="11" t="s">
        <v>185</v>
      </c>
      <c r="D88" s="11" t="s">
        <v>186</v>
      </c>
      <c r="E88" s="12" t="s">
        <v>32</v>
      </c>
      <c r="F88" s="12" t="s">
        <v>187</v>
      </c>
      <c r="G88" s="13" t="s">
        <v>14</v>
      </c>
      <c r="H88" s="14">
        <v>5.6903E7</v>
      </c>
      <c r="I88" s="3"/>
      <c r="J88" s="3"/>
      <c r="K88" s="3"/>
      <c r="L88" s="3"/>
      <c r="M88" s="3"/>
      <c r="N88" s="3"/>
      <c r="O88" s="3"/>
      <c r="P88" s="3"/>
      <c r="Q88" s="3"/>
      <c r="R88" s="3"/>
      <c r="S88" s="3"/>
    </row>
    <row r="89" ht="15.75" customHeight="1">
      <c r="A89" s="10" t="s">
        <v>188</v>
      </c>
      <c r="B89" s="11" t="s">
        <v>9</v>
      </c>
      <c r="C89" s="11" t="s">
        <v>171</v>
      </c>
      <c r="D89" s="12" t="s">
        <v>172</v>
      </c>
      <c r="E89" s="12" t="s">
        <v>21</v>
      </c>
      <c r="F89" s="12" t="s">
        <v>189</v>
      </c>
      <c r="G89" s="13" t="s">
        <v>14</v>
      </c>
      <c r="H89" s="14">
        <v>2.14475E8</v>
      </c>
      <c r="I89" s="3"/>
      <c r="J89" s="3"/>
      <c r="K89" s="3"/>
      <c r="L89" s="3"/>
      <c r="M89" s="3"/>
      <c r="N89" s="3"/>
      <c r="O89" s="3"/>
      <c r="P89" s="3"/>
      <c r="Q89" s="3"/>
      <c r="R89" s="3"/>
      <c r="S89" s="3"/>
    </row>
    <row r="90" ht="15.75" customHeight="1">
      <c r="A90" s="10" t="s">
        <v>190</v>
      </c>
      <c r="B90" s="11" t="s">
        <v>9</v>
      </c>
      <c r="C90" s="11" t="s">
        <v>152</v>
      </c>
      <c r="D90" s="11" t="s">
        <v>153</v>
      </c>
      <c r="E90" s="12" t="s">
        <v>61</v>
      </c>
      <c r="F90" s="12" t="s">
        <v>191</v>
      </c>
      <c r="G90" s="13" t="s">
        <v>14</v>
      </c>
      <c r="H90" s="14">
        <v>9.35686075E8</v>
      </c>
      <c r="I90" s="3"/>
      <c r="J90" s="3"/>
      <c r="K90" s="3"/>
      <c r="L90" s="3"/>
      <c r="M90" s="3"/>
      <c r="N90" s="3"/>
      <c r="O90" s="3"/>
      <c r="P90" s="3"/>
      <c r="Q90" s="3"/>
      <c r="R90" s="3"/>
      <c r="S90" s="3"/>
    </row>
    <row r="91" ht="15.75" customHeight="1">
      <c r="A91" s="10" t="s">
        <v>192</v>
      </c>
      <c r="B91" s="11" t="s">
        <v>9</v>
      </c>
      <c r="C91" s="11" t="s">
        <v>171</v>
      </c>
      <c r="D91" s="12" t="s">
        <v>172</v>
      </c>
      <c r="E91" s="12" t="s">
        <v>21</v>
      </c>
      <c r="F91" s="12" t="s">
        <v>193</v>
      </c>
      <c r="G91" s="13" t="s">
        <v>14</v>
      </c>
      <c r="H91" s="14">
        <v>7.1E7</v>
      </c>
      <c r="I91" s="3"/>
      <c r="J91" s="3"/>
      <c r="K91" s="3"/>
      <c r="L91" s="3"/>
      <c r="M91" s="3"/>
      <c r="N91" s="3"/>
      <c r="O91" s="3"/>
      <c r="P91" s="3"/>
      <c r="Q91" s="3"/>
      <c r="R91" s="3"/>
      <c r="S91" s="3"/>
    </row>
    <row r="92" ht="15.75" customHeight="1">
      <c r="A92" s="10" t="s">
        <v>194</v>
      </c>
      <c r="B92" s="11" t="s">
        <v>9</v>
      </c>
      <c r="C92" s="11" t="s">
        <v>171</v>
      </c>
      <c r="D92" s="11" t="s">
        <v>172</v>
      </c>
      <c r="E92" s="12" t="s">
        <v>32</v>
      </c>
      <c r="F92" s="12" t="s">
        <v>37</v>
      </c>
      <c r="G92" s="13" t="s">
        <v>14</v>
      </c>
      <c r="H92" s="14">
        <v>1.97608E8</v>
      </c>
      <c r="I92" s="3"/>
      <c r="J92" s="3"/>
      <c r="K92" s="3"/>
      <c r="L92" s="3"/>
      <c r="M92" s="3"/>
      <c r="N92" s="3"/>
      <c r="O92" s="3"/>
      <c r="P92" s="3"/>
      <c r="Q92" s="3"/>
      <c r="R92" s="3"/>
      <c r="S92" s="3"/>
    </row>
    <row r="93" ht="15.75" customHeight="1">
      <c r="A93" s="10" t="s">
        <v>195</v>
      </c>
      <c r="B93" s="11" t="s">
        <v>9</v>
      </c>
      <c r="C93" s="11" t="s">
        <v>185</v>
      </c>
      <c r="D93" s="11" t="s">
        <v>186</v>
      </c>
      <c r="E93" s="12" t="s">
        <v>12</v>
      </c>
      <c r="F93" s="12" t="s">
        <v>196</v>
      </c>
      <c r="G93" s="13" t="s">
        <v>14</v>
      </c>
      <c r="H93" s="14">
        <v>4.2217536E7</v>
      </c>
      <c r="I93" s="3"/>
      <c r="J93" s="3"/>
      <c r="K93" s="3"/>
      <c r="L93" s="3"/>
      <c r="M93" s="3"/>
      <c r="N93" s="3"/>
      <c r="O93" s="3"/>
      <c r="P93" s="3"/>
      <c r="Q93" s="3"/>
      <c r="R93" s="3"/>
      <c r="S93" s="3"/>
    </row>
    <row r="94" ht="15.75" customHeight="1">
      <c r="A94" s="10" t="s">
        <v>197</v>
      </c>
      <c r="B94" s="11" t="s">
        <v>9</v>
      </c>
      <c r="C94" s="11" t="s">
        <v>171</v>
      </c>
      <c r="D94" s="12" t="s">
        <v>172</v>
      </c>
      <c r="E94" s="12" t="s">
        <v>21</v>
      </c>
      <c r="F94" s="12" t="s">
        <v>198</v>
      </c>
      <c r="G94" s="13" t="s">
        <v>14</v>
      </c>
      <c r="H94" s="14">
        <v>5.745685E7</v>
      </c>
      <c r="I94" s="3"/>
      <c r="J94" s="3"/>
      <c r="K94" s="3"/>
      <c r="L94" s="3"/>
      <c r="M94" s="3"/>
      <c r="N94" s="3"/>
      <c r="O94" s="3"/>
      <c r="P94" s="3"/>
      <c r="Q94" s="3"/>
      <c r="R94" s="3"/>
      <c r="S94" s="3"/>
    </row>
    <row r="95" ht="15.75" customHeight="1">
      <c r="A95" s="10" t="s">
        <v>199</v>
      </c>
      <c r="B95" s="11" t="s">
        <v>9</v>
      </c>
      <c r="C95" s="11" t="s">
        <v>85</v>
      </c>
      <c r="D95" s="11" t="s">
        <v>86</v>
      </c>
      <c r="E95" s="12" t="s">
        <v>32</v>
      </c>
      <c r="F95" s="12" t="s">
        <v>200</v>
      </c>
      <c r="G95" s="13" t="s">
        <v>14</v>
      </c>
      <c r="H95" s="14">
        <v>9450000.0</v>
      </c>
      <c r="I95" s="3"/>
      <c r="J95" s="3"/>
      <c r="K95" s="3"/>
      <c r="L95" s="3"/>
      <c r="M95" s="3"/>
      <c r="N95" s="3"/>
      <c r="O95" s="3"/>
      <c r="P95" s="3"/>
      <c r="Q95" s="3"/>
      <c r="R95" s="3"/>
      <c r="S95" s="3"/>
    </row>
    <row r="96" ht="15.75" customHeight="1">
      <c r="A96" s="10" t="s">
        <v>201</v>
      </c>
      <c r="B96" s="11" t="s">
        <v>9</v>
      </c>
      <c r="C96" s="11" t="s">
        <v>185</v>
      </c>
      <c r="D96" s="12" t="s">
        <v>186</v>
      </c>
      <c r="E96" s="12" t="s">
        <v>21</v>
      </c>
      <c r="F96" s="12" t="s">
        <v>87</v>
      </c>
      <c r="G96" s="13" t="s">
        <v>14</v>
      </c>
      <c r="H96" s="14">
        <v>7.65152E8</v>
      </c>
      <c r="I96" s="3"/>
      <c r="J96" s="3"/>
      <c r="K96" s="3"/>
      <c r="L96" s="3"/>
      <c r="M96" s="3"/>
      <c r="N96" s="3"/>
      <c r="O96" s="3"/>
      <c r="P96" s="3"/>
      <c r="Q96" s="3"/>
      <c r="R96" s="3"/>
      <c r="S96" s="3"/>
    </row>
    <row r="97" ht="15.75" customHeight="1">
      <c r="A97" s="10" t="s">
        <v>202</v>
      </c>
      <c r="B97" s="11" t="s">
        <v>9</v>
      </c>
      <c r="C97" s="11" t="s">
        <v>171</v>
      </c>
      <c r="D97" s="12" t="s">
        <v>172</v>
      </c>
      <c r="E97" s="12" t="s">
        <v>21</v>
      </c>
      <c r="F97" s="12" t="s">
        <v>203</v>
      </c>
      <c r="G97" s="13" t="s">
        <v>14</v>
      </c>
      <c r="H97" s="14">
        <v>5000000.0</v>
      </c>
      <c r="I97" s="3"/>
      <c r="J97" s="3"/>
      <c r="K97" s="3"/>
      <c r="L97" s="3"/>
      <c r="M97" s="3"/>
      <c r="N97" s="3"/>
      <c r="O97" s="3"/>
      <c r="P97" s="3"/>
      <c r="Q97" s="3"/>
      <c r="R97" s="3"/>
      <c r="S97" s="3"/>
    </row>
    <row r="98" ht="15.75" customHeight="1">
      <c r="A98" s="10" t="s">
        <v>204</v>
      </c>
      <c r="B98" s="11" t="s">
        <v>9</v>
      </c>
      <c r="C98" s="11" t="s">
        <v>185</v>
      </c>
      <c r="D98" s="12" t="s">
        <v>186</v>
      </c>
      <c r="E98" s="12" t="s">
        <v>21</v>
      </c>
      <c r="F98" s="12" t="s">
        <v>205</v>
      </c>
      <c r="G98" s="13" t="s">
        <v>14</v>
      </c>
      <c r="H98" s="14">
        <v>5528160.0</v>
      </c>
      <c r="I98" s="3"/>
      <c r="J98" s="3"/>
      <c r="K98" s="3"/>
      <c r="L98" s="3"/>
      <c r="M98" s="3"/>
      <c r="N98" s="3"/>
      <c r="O98" s="3"/>
      <c r="P98" s="3"/>
      <c r="Q98" s="3"/>
      <c r="R98" s="3"/>
      <c r="S98" s="3"/>
    </row>
    <row r="99" ht="15.75" customHeight="1">
      <c r="A99" s="10" t="s">
        <v>206</v>
      </c>
      <c r="B99" s="11" t="s">
        <v>9</v>
      </c>
      <c r="C99" s="11" t="s">
        <v>171</v>
      </c>
      <c r="D99" s="11" t="s">
        <v>172</v>
      </c>
      <c r="E99" s="12" t="s">
        <v>32</v>
      </c>
      <c r="F99" s="12" t="s">
        <v>207</v>
      </c>
      <c r="G99" s="13" t="s">
        <v>14</v>
      </c>
      <c r="H99" s="14">
        <v>5.39295E7</v>
      </c>
      <c r="I99" s="3"/>
      <c r="J99" s="3"/>
      <c r="K99" s="3"/>
      <c r="L99" s="3"/>
      <c r="M99" s="3"/>
      <c r="N99" s="3"/>
      <c r="O99" s="3"/>
      <c r="P99" s="3"/>
      <c r="Q99" s="3"/>
      <c r="R99" s="3"/>
      <c r="S99" s="3"/>
    </row>
    <row r="100" ht="15.75" customHeight="1">
      <c r="A100" s="10" t="s">
        <v>208</v>
      </c>
      <c r="B100" s="11" t="s">
        <v>9</v>
      </c>
      <c r="C100" s="11" t="s">
        <v>152</v>
      </c>
      <c r="D100" s="11" t="s">
        <v>153</v>
      </c>
      <c r="E100" s="12" t="s">
        <v>61</v>
      </c>
      <c r="F100" s="12" t="s">
        <v>209</v>
      </c>
      <c r="G100" s="13" t="s">
        <v>14</v>
      </c>
      <c r="H100" s="14">
        <v>7.609397843E9</v>
      </c>
      <c r="I100" s="3"/>
      <c r="J100" s="3"/>
      <c r="K100" s="3"/>
      <c r="L100" s="3"/>
      <c r="M100" s="3"/>
      <c r="N100" s="3"/>
      <c r="O100" s="3"/>
      <c r="P100" s="3"/>
      <c r="Q100" s="3"/>
      <c r="R100" s="3"/>
      <c r="S100" s="3"/>
    </row>
    <row r="101" ht="15.75" customHeight="1">
      <c r="A101" s="10" t="s">
        <v>210</v>
      </c>
      <c r="B101" s="11" t="s">
        <v>9</v>
      </c>
      <c r="C101" s="11" t="s">
        <v>10</v>
      </c>
      <c r="D101" s="12" t="s">
        <v>138</v>
      </c>
      <c r="E101" s="12" t="s">
        <v>21</v>
      </c>
      <c r="F101" s="12" t="s">
        <v>87</v>
      </c>
      <c r="G101" s="13" t="s">
        <v>14</v>
      </c>
      <c r="H101" s="14">
        <v>2.678360909E9</v>
      </c>
      <c r="I101" s="3"/>
      <c r="J101" s="3"/>
      <c r="K101" s="3"/>
      <c r="L101" s="3"/>
      <c r="M101" s="3"/>
      <c r="N101" s="3"/>
      <c r="O101" s="3"/>
      <c r="P101" s="3"/>
      <c r="Q101" s="3"/>
      <c r="R101" s="3"/>
      <c r="S101" s="3"/>
    </row>
    <row r="102" ht="15.75" customHeight="1">
      <c r="A102" s="10" t="s">
        <v>211</v>
      </c>
      <c r="B102" s="11" t="s">
        <v>9</v>
      </c>
      <c r="C102" s="11" t="s">
        <v>185</v>
      </c>
      <c r="D102" s="12" t="s">
        <v>186</v>
      </c>
      <c r="E102" s="12" t="s">
        <v>21</v>
      </c>
      <c r="F102" s="12" t="s">
        <v>24</v>
      </c>
      <c r="G102" s="13" t="s">
        <v>14</v>
      </c>
      <c r="H102" s="14">
        <v>1.406371572E9</v>
      </c>
      <c r="I102" s="3"/>
      <c r="J102" s="3"/>
      <c r="K102" s="3"/>
      <c r="L102" s="3"/>
      <c r="M102" s="3"/>
      <c r="N102" s="3"/>
      <c r="O102" s="3"/>
      <c r="P102" s="3"/>
      <c r="Q102" s="3"/>
      <c r="R102" s="3"/>
      <c r="S102" s="3"/>
    </row>
    <row r="103" ht="15.75" customHeight="1">
      <c r="A103" s="10" t="s">
        <v>212</v>
      </c>
      <c r="B103" s="11" t="s">
        <v>9</v>
      </c>
      <c r="C103" s="11" t="s">
        <v>10</v>
      </c>
      <c r="D103" s="12" t="s">
        <v>138</v>
      </c>
      <c r="E103" s="12" t="s">
        <v>21</v>
      </c>
      <c r="F103" s="12" t="s">
        <v>114</v>
      </c>
      <c r="G103" s="13" t="s">
        <v>14</v>
      </c>
      <c r="H103" s="14">
        <v>2.0E8</v>
      </c>
      <c r="I103" s="3"/>
      <c r="J103" s="3"/>
      <c r="K103" s="3"/>
      <c r="L103" s="3"/>
      <c r="M103" s="3"/>
      <c r="N103" s="3"/>
      <c r="O103" s="3"/>
      <c r="P103" s="3"/>
      <c r="Q103" s="3"/>
      <c r="R103" s="3"/>
      <c r="S103" s="3"/>
    </row>
    <row r="104" ht="15.75" customHeight="1">
      <c r="A104" s="10" t="s">
        <v>213</v>
      </c>
      <c r="B104" s="11" t="s">
        <v>9</v>
      </c>
      <c r="C104" s="11" t="s">
        <v>171</v>
      </c>
      <c r="D104" s="11" t="s">
        <v>172</v>
      </c>
      <c r="E104" s="12" t="s">
        <v>32</v>
      </c>
      <c r="F104" s="12" t="s">
        <v>214</v>
      </c>
      <c r="G104" s="13" t="s">
        <v>14</v>
      </c>
      <c r="H104" s="14">
        <v>3.4114E7</v>
      </c>
      <c r="I104" s="3"/>
      <c r="J104" s="3"/>
      <c r="K104" s="3"/>
      <c r="L104" s="3"/>
      <c r="M104" s="3"/>
      <c r="N104" s="3"/>
      <c r="O104" s="3"/>
      <c r="P104" s="3"/>
      <c r="Q104" s="3"/>
      <c r="R104" s="3"/>
      <c r="S104" s="3"/>
    </row>
    <row r="105" ht="15.75" customHeight="1">
      <c r="A105" s="10" t="s">
        <v>215</v>
      </c>
      <c r="B105" s="11" t="s">
        <v>9</v>
      </c>
      <c r="C105" s="11" t="s">
        <v>171</v>
      </c>
      <c r="D105" s="12" t="s">
        <v>172</v>
      </c>
      <c r="E105" s="12" t="s">
        <v>21</v>
      </c>
      <c r="F105" s="12" t="s">
        <v>216</v>
      </c>
      <c r="G105" s="13" t="s">
        <v>14</v>
      </c>
      <c r="H105" s="14">
        <v>1.408E8</v>
      </c>
      <c r="I105" s="3"/>
      <c r="J105" s="3"/>
      <c r="K105" s="3"/>
      <c r="L105" s="3"/>
      <c r="M105" s="3"/>
      <c r="N105" s="3"/>
      <c r="O105" s="3"/>
      <c r="P105" s="3"/>
      <c r="Q105" s="3"/>
      <c r="R105" s="3"/>
      <c r="S105" s="3"/>
    </row>
    <row r="106" ht="15.75" customHeight="1">
      <c r="A106" s="10" t="s">
        <v>217</v>
      </c>
      <c r="B106" s="11" t="s">
        <v>9</v>
      </c>
      <c r="C106" s="11" t="s">
        <v>171</v>
      </c>
      <c r="D106" s="12" t="s">
        <v>172</v>
      </c>
      <c r="E106" s="12" t="s">
        <v>21</v>
      </c>
      <c r="F106" s="12" t="s">
        <v>218</v>
      </c>
      <c r="G106" s="13" t="s">
        <v>14</v>
      </c>
      <c r="H106" s="14">
        <v>1.219955E8</v>
      </c>
      <c r="I106" s="3"/>
      <c r="J106" s="3"/>
      <c r="K106" s="3"/>
      <c r="L106" s="3"/>
      <c r="M106" s="3"/>
      <c r="N106" s="3"/>
      <c r="O106" s="3"/>
      <c r="P106" s="3"/>
      <c r="Q106" s="3"/>
      <c r="R106" s="3"/>
      <c r="S106" s="3"/>
    </row>
    <row r="107" ht="15.75" customHeight="1">
      <c r="A107" s="10" t="s">
        <v>219</v>
      </c>
      <c r="B107" s="11" t="s">
        <v>9</v>
      </c>
      <c r="C107" s="11" t="s">
        <v>171</v>
      </c>
      <c r="D107" s="11" t="s">
        <v>172</v>
      </c>
      <c r="E107" s="12" t="s">
        <v>32</v>
      </c>
      <c r="F107" s="12" t="s">
        <v>220</v>
      </c>
      <c r="G107" s="13" t="s">
        <v>14</v>
      </c>
      <c r="H107" s="14">
        <v>1.21E8</v>
      </c>
      <c r="I107" s="3"/>
      <c r="J107" s="3"/>
      <c r="K107" s="3"/>
      <c r="L107" s="3"/>
      <c r="M107" s="3"/>
      <c r="N107" s="3"/>
      <c r="O107" s="3"/>
      <c r="P107" s="3"/>
      <c r="Q107" s="3"/>
      <c r="R107" s="3"/>
      <c r="S107" s="3"/>
    </row>
    <row r="108" ht="15.75" customHeight="1">
      <c r="A108" s="10" t="s">
        <v>221</v>
      </c>
      <c r="B108" s="11" t="s">
        <v>9</v>
      </c>
      <c r="C108" s="11" t="s">
        <v>10</v>
      </c>
      <c r="D108" s="11" t="s">
        <v>148</v>
      </c>
      <c r="E108" s="12" t="s">
        <v>61</v>
      </c>
      <c r="F108" s="12" t="s">
        <v>74</v>
      </c>
      <c r="G108" s="13" t="s">
        <v>14</v>
      </c>
      <c r="H108" s="14">
        <v>5.00456E7</v>
      </c>
      <c r="I108" s="3"/>
      <c r="J108" s="3"/>
      <c r="K108" s="3"/>
      <c r="L108" s="3"/>
      <c r="M108" s="3"/>
      <c r="N108" s="3"/>
      <c r="O108" s="3"/>
      <c r="P108" s="3"/>
      <c r="Q108" s="3"/>
      <c r="R108" s="3"/>
      <c r="S108" s="3"/>
    </row>
    <row r="109" ht="15.75" customHeight="1">
      <c r="A109" s="10" t="s">
        <v>222</v>
      </c>
      <c r="B109" s="11" t="s">
        <v>9</v>
      </c>
      <c r="C109" s="11" t="s">
        <v>171</v>
      </c>
      <c r="D109" s="12" t="s">
        <v>172</v>
      </c>
      <c r="E109" s="12" t="s">
        <v>21</v>
      </c>
      <c r="F109" s="12" t="s">
        <v>223</v>
      </c>
      <c r="G109" s="13" t="s">
        <v>14</v>
      </c>
      <c r="H109" s="14">
        <v>8.25E7</v>
      </c>
      <c r="I109" s="3"/>
      <c r="J109" s="3"/>
      <c r="K109" s="3"/>
      <c r="L109" s="3"/>
      <c r="M109" s="3"/>
      <c r="N109" s="3"/>
      <c r="O109" s="3"/>
      <c r="P109" s="3"/>
      <c r="Q109" s="3"/>
      <c r="R109" s="3"/>
      <c r="S109" s="3"/>
    </row>
    <row r="110" ht="15.75" customHeight="1">
      <c r="A110" s="10" t="s">
        <v>224</v>
      </c>
      <c r="B110" s="11" t="s">
        <v>9</v>
      </c>
      <c r="C110" s="11" t="s">
        <v>171</v>
      </c>
      <c r="D110" s="12" t="s">
        <v>172</v>
      </c>
      <c r="E110" s="12" t="s">
        <v>21</v>
      </c>
      <c r="F110" s="12" t="s">
        <v>225</v>
      </c>
      <c r="G110" s="13" t="s">
        <v>14</v>
      </c>
      <c r="H110" s="14">
        <v>3000000.0</v>
      </c>
      <c r="I110" s="3"/>
      <c r="J110" s="3"/>
      <c r="K110" s="3"/>
      <c r="L110" s="3"/>
      <c r="M110" s="3"/>
      <c r="N110" s="3"/>
      <c r="O110" s="3"/>
      <c r="P110" s="3"/>
      <c r="Q110" s="3"/>
      <c r="R110" s="3"/>
      <c r="S110" s="3"/>
    </row>
    <row r="111" ht="15.75" customHeight="1">
      <c r="A111" s="10" t="s">
        <v>226</v>
      </c>
      <c r="B111" s="11" t="s">
        <v>9</v>
      </c>
      <c r="C111" s="11" t="s">
        <v>10</v>
      </c>
      <c r="D111" s="12" t="s">
        <v>138</v>
      </c>
      <c r="E111" s="12" t="s">
        <v>21</v>
      </c>
      <c r="F111" s="12" t="s">
        <v>89</v>
      </c>
      <c r="G111" s="13" t="s">
        <v>14</v>
      </c>
      <c r="H111" s="14">
        <v>1.66135618E8</v>
      </c>
      <c r="I111" s="3"/>
      <c r="J111" s="3"/>
      <c r="K111" s="3"/>
      <c r="L111" s="3"/>
      <c r="M111" s="3"/>
      <c r="N111" s="3"/>
      <c r="O111" s="3"/>
      <c r="P111" s="3"/>
      <c r="Q111" s="3"/>
      <c r="R111" s="3"/>
      <c r="S111" s="3"/>
    </row>
    <row r="112" ht="15.75" customHeight="1">
      <c r="A112" s="10" t="s">
        <v>227</v>
      </c>
      <c r="B112" s="11" t="s">
        <v>9</v>
      </c>
      <c r="C112" s="11" t="s">
        <v>10</v>
      </c>
      <c r="D112" s="11" t="s">
        <v>148</v>
      </c>
      <c r="E112" s="12" t="s">
        <v>61</v>
      </c>
      <c r="F112" s="12" t="s">
        <v>62</v>
      </c>
      <c r="G112" s="13" t="s">
        <v>14</v>
      </c>
      <c r="H112" s="14">
        <v>3.999999445E10</v>
      </c>
      <c r="I112" s="3"/>
      <c r="J112" s="3"/>
      <c r="K112" s="3"/>
      <c r="L112" s="3"/>
      <c r="M112" s="3"/>
      <c r="N112" s="3"/>
      <c r="O112" s="3"/>
      <c r="P112" s="3"/>
      <c r="Q112" s="3"/>
      <c r="R112" s="3"/>
      <c r="S112" s="3"/>
    </row>
    <row r="113" ht="15.75" customHeight="1">
      <c r="A113" s="10" t="s">
        <v>228</v>
      </c>
      <c r="B113" s="11" t="s">
        <v>9</v>
      </c>
      <c r="C113" s="11" t="s">
        <v>185</v>
      </c>
      <c r="D113" s="12" t="s">
        <v>186</v>
      </c>
      <c r="E113" s="12" t="s">
        <v>21</v>
      </c>
      <c r="F113" s="12" t="s">
        <v>22</v>
      </c>
      <c r="G113" s="13" t="s">
        <v>14</v>
      </c>
      <c r="H113" s="14">
        <v>2.693834551E9</v>
      </c>
      <c r="I113" s="3"/>
      <c r="J113" s="3"/>
      <c r="K113" s="3"/>
      <c r="L113" s="3"/>
      <c r="M113" s="3"/>
      <c r="N113" s="3"/>
      <c r="O113" s="3"/>
      <c r="P113" s="3"/>
      <c r="Q113" s="3"/>
      <c r="R113" s="3"/>
      <c r="S113" s="3"/>
    </row>
    <row r="114" ht="15.75" customHeight="1">
      <c r="A114" s="10" t="s">
        <v>229</v>
      </c>
      <c r="B114" s="11" t="s">
        <v>9</v>
      </c>
      <c r="C114" s="11" t="s">
        <v>10</v>
      </c>
      <c r="D114" s="11" t="s">
        <v>148</v>
      </c>
      <c r="E114" s="12" t="s">
        <v>61</v>
      </c>
      <c r="F114" s="12" t="s">
        <v>230</v>
      </c>
      <c r="G114" s="13" t="s">
        <v>14</v>
      </c>
      <c r="H114" s="14">
        <v>6.99029392E8</v>
      </c>
      <c r="I114" s="3"/>
      <c r="J114" s="3"/>
      <c r="K114" s="3"/>
      <c r="L114" s="3"/>
      <c r="M114" s="3"/>
      <c r="N114" s="3"/>
      <c r="O114" s="3"/>
      <c r="P114" s="3"/>
      <c r="Q114" s="3"/>
      <c r="R114" s="3"/>
      <c r="S114" s="3"/>
    </row>
    <row r="115" ht="15.75" customHeight="1">
      <c r="A115" s="10" t="s">
        <v>231</v>
      </c>
      <c r="B115" s="11" t="s">
        <v>9</v>
      </c>
      <c r="C115" s="11" t="s">
        <v>10</v>
      </c>
      <c r="D115" s="12" t="s">
        <v>138</v>
      </c>
      <c r="E115" s="12" t="s">
        <v>21</v>
      </c>
      <c r="F115" s="12" t="s">
        <v>107</v>
      </c>
      <c r="G115" s="13" t="s">
        <v>14</v>
      </c>
      <c r="H115" s="14">
        <v>1.866403E8</v>
      </c>
      <c r="I115" s="3"/>
      <c r="J115" s="3"/>
      <c r="K115" s="3"/>
      <c r="L115" s="3"/>
      <c r="M115" s="3"/>
      <c r="N115" s="3"/>
      <c r="O115" s="3"/>
      <c r="P115" s="3"/>
      <c r="Q115" s="3"/>
      <c r="R115" s="3"/>
      <c r="S115" s="3"/>
    </row>
    <row r="116" ht="15.75" customHeight="1">
      <c r="A116" s="10" t="s">
        <v>232</v>
      </c>
      <c r="B116" s="11" t="s">
        <v>9</v>
      </c>
      <c r="C116" s="11" t="s">
        <v>10</v>
      </c>
      <c r="D116" s="11" t="s">
        <v>148</v>
      </c>
      <c r="E116" s="12" t="s">
        <v>61</v>
      </c>
      <c r="F116" s="12" t="s">
        <v>233</v>
      </c>
      <c r="G116" s="13" t="s">
        <v>14</v>
      </c>
      <c r="H116" s="14">
        <v>2.6E9</v>
      </c>
      <c r="I116" s="3"/>
      <c r="J116" s="3"/>
      <c r="K116" s="3"/>
      <c r="L116" s="3"/>
      <c r="M116" s="3"/>
      <c r="N116" s="3"/>
      <c r="O116" s="3"/>
      <c r="P116" s="3"/>
      <c r="Q116" s="3"/>
      <c r="R116" s="3"/>
      <c r="S116" s="3"/>
    </row>
    <row r="117" ht="15.75" customHeight="1">
      <c r="A117" s="10" t="s">
        <v>234</v>
      </c>
      <c r="B117" s="11" t="s">
        <v>9</v>
      </c>
      <c r="C117" s="11" t="s">
        <v>10</v>
      </c>
      <c r="D117" s="12" t="s">
        <v>138</v>
      </c>
      <c r="E117" s="12" t="s">
        <v>21</v>
      </c>
      <c r="F117" s="12" t="s">
        <v>235</v>
      </c>
      <c r="G117" s="13" t="s">
        <v>14</v>
      </c>
      <c r="H117" s="14">
        <v>7.6145355E7</v>
      </c>
      <c r="I117" s="3"/>
      <c r="J117" s="3"/>
      <c r="K117" s="3"/>
      <c r="L117" s="3"/>
      <c r="M117" s="3"/>
      <c r="N117" s="3"/>
      <c r="O117" s="3"/>
      <c r="P117" s="3"/>
      <c r="Q117" s="3"/>
      <c r="R117" s="3"/>
      <c r="S117" s="3"/>
    </row>
    <row r="118" ht="15.75" customHeight="1">
      <c r="A118" s="10" t="s">
        <v>236</v>
      </c>
      <c r="B118" s="11" t="s">
        <v>9</v>
      </c>
      <c r="C118" s="11" t="s">
        <v>10</v>
      </c>
      <c r="D118" s="12" t="s">
        <v>138</v>
      </c>
      <c r="E118" s="12" t="s">
        <v>21</v>
      </c>
      <c r="F118" s="12" t="s">
        <v>99</v>
      </c>
      <c r="G118" s="13" t="s">
        <v>14</v>
      </c>
      <c r="H118" s="14">
        <v>2.31954921E8</v>
      </c>
      <c r="I118" s="3"/>
      <c r="J118" s="3"/>
      <c r="K118" s="3"/>
      <c r="L118" s="3"/>
      <c r="M118" s="3"/>
      <c r="N118" s="3"/>
      <c r="O118" s="3"/>
      <c r="P118" s="3"/>
      <c r="Q118" s="3"/>
      <c r="R118" s="3"/>
      <c r="S118" s="3"/>
    </row>
    <row r="119" ht="15.75" customHeight="1">
      <c r="A119" s="10" t="s">
        <v>237</v>
      </c>
      <c r="B119" s="11" t="s">
        <v>9</v>
      </c>
      <c r="C119" s="11" t="s">
        <v>10</v>
      </c>
      <c r="D119" s="12" t="s">
        <v>138</v>
      </c>
      <c r="E119" s="12" t="s">
        <v>21</v>
      </c>
      <c r="F119" s="12" t="s">
        <v>238</v>
      </c>
      <c r="G119" s="13" t="s">
        <v>14</v>
      </c>
      <c r="H119" s="14">
        <v>9.2690301E8</v>
      </c>
      <c r="I119" s="3"/>
      <c r="J119" s="3"/>
      <c r="K119" s="3"/>
      <c r="L119" s="3"/>
      <c r="M119" s="3"/>
      <c r="N119" s="3"/>
      <c r="O119" s="3"/>
      <c r="P119" s="3"/>
      <c r="Q119" s="3"/>
      <c r="R119" s="3"/>
      <c r="S119" s="3"/>
    </row>
    <row r="120" ht="15.75" customHeight="1">
      <c r="A120" s="10" t="s">
        <v>239</v>
      </c>
      <c r="B120" s="11" t="s">
        <v>9</v>
      </c>
      <c r="C120" s="11" t="s">
        <v>10</v>
      </c>
      <c r="D120" s="12" t="s">
        <v>148</v>
      </c>
      <c r="E120" s="12" t="s">
        <v>21</v>
      </c>
      <c r="F120" s="12" t="s">
        <v>114</v>
      </c>
      <c r="G120" s="13" t="s">
        <v>14</v>
      </c>
      <c r="H120" s="14">
        <v>6.5E7</v>
      </c>
      <c r="I120" s="3"/>
      <c r="J120" s="3"/>
      <c r="K120" s="3"/>
      <c r="L120" s="3"/>
      <c r="M120" s="3"/>
      <c r="N120" s="3"/>
      <c r="O120" s="3"/>
      <c r="P120" s="3"/>
      <c r="Q120" s="3"/>
      <c r="R120" s="3"/>
      <c r="S120" s="3"/>
    </row>
    <row r="121" ht="15.75" customHeight="1">
      <c r="A121" s="10" t="s">
        <v>240</v>
      </c>
      <c r="B121" s="11" t="s">
        <v>9</v>
      </c>
      <c r="C121" s="11" t="s">
        <v>10</v>
      </c>
      <c r="D121" s="11" t="s">
        <v>11</v>
      </c>
      <c r="E121" s="12" t="s">
        <v>12</v>
      </c>
      <c r="F121" s="12" t="s">
        <v>241</v>
      </c>
      <c r="G121" s="13" t="s">
        <v>14</v>
      </c>
      <c r="H121" s="14">
        <v>2.0856E7</v>
      </c>
      <c r="I121" s="3"/>
      <c r="J121" s="3"/>
      <c r="K121" s="3"/>
      <c r="L121" s="3"/>
      <c r="M121" s="3"/>
      <c r="N121" s="3"/>
      <c r="O121" s="3"/>
      <c r="P121" s="3"/>
      <c r="Q121" s="3"/>
      <c r="R121" s="3"/>
      <c r="S121" s="3"/>
    </row>
    <row r="122" ht="15.75" customHeight="1">
      <c r="A122" s="10" t="s">
        <v>242</v>
      </c>
      <c r="B122" s="11" t="s">
        <v>9</v>
      </c>
      <c r="C122" s="11" t="s">
        <v>185</v>
      </c>
      <c r="D122" s="11" t="s">
        <v>186</v>
      </c>
      <c r="E122" s="12" t="s">
        <v>12</v>
      </c>
      <c r="F122" s="12" t="s">
        <v>241</v>
      </c>
      <c r="G122" s="13" t="s">
        <v>14</v>
      </c>
      <c r="H122" s="14">
        <v>9487500.0</v>
      </c>
      <c r="I122" s="3"/>
      <c r="J122" s="3"/>
      <c r="K122" s="3"/>
      <c r="L122" s="3"/>
      <c r="M122" s="3"/>
      <c r="N122" s="3"/>
      <c r="O122" s="3"/>
      <c r="P122" s="3"/>
      <c r="Q122" s="3"/>
      <c r="R122" s="3"/>
      <c r="S122" s="3"/>
    </row>
    <row r="123" ht="15.75" customHeight="1">
      <c r="A123" s="10" t="s">
        <v>243</v>
      </c>
      <c r="B123" s="11" t="s">
        <v>9</v>
      </c>
      <c r="C123" s="11" t="s">
        <v>10</v>
      </c>
      <c r="D123" s="12" t="s">
        <v>148</v>
      </c>
      <c r="E123" s="12" t="s">
        <v>21</v>
      </c>
      <c r="F123" s="12" t="s">
        <v>81</v>
      </c>
      <c r="G123" s="13" t="s">
        <v>14</v>
      </c>
      <c r="H123" s="14">
        <v>9.79E7</v>
      </c>
      <c r="I123" s="3"/>
      <c r="J123" s="3"/>
      <c r="K123" s="3"/>
      <c r="L123" s="3"/>
      <c r="M123" s="3"/>
      <c r="N123" s="3"/>
      <c r="O123" s="3"/>
      <c r="P123" s="3"/>
      <c r="Q123" s="3"/>
      <c r="R123" s="3"/>
      <c r="S123" s="3"/>
    </row>
    <row r="124" ht="15.75" customHeight="1">
      <c r="A124" s="10" t="s">
        <v>244</v>
      </c>
      <c r="B124" s="11" t="s">
        <v>9</v>
      </c>
      <c r="C124" s="11" t="s">
        <v>185</v>
      </c>
      <c r="D124" s="12" t="s">
        <v>186</v>
      </c>
      <c r="E124" s="12" t="s">
        <v>32</v>
      </c>
      <c r="F124" s="12" t="s">
        <v>128</v>
      </c>
      <c r="G124" s="13" t="s">
        <v>14</v>
      </c>
      <c r="H124" s="14">
        <v>9.7878119633E10</v>
      </c>
      <c r="I124" s="3"/>
      <c r="J124" s="3"/>
      <c r="K124" s="3"/>
      <c r="L124" s="3"/>
      <c r="M124" s="3"/>
      <c r="N124" s="3"/>
      <c r="O124" s="3"/>
      <c r="P124" s="3"/>
      <c r="Q124" s="3"/>
      <c r="R124" s="3"/>
      <c r="S124" s="3"/>
    </row>
    <row r="125" ht="15.75" customHeight="1">
      <c r="A125" s="10" t="s">
        <v>245</v>
      </c>
      <c r="B125" s="11" t="s">
        <v>9</v>
      </c>
      <c r="C125" s="11" t="s">
        <v>10</v>
      </c>
      <c r="D125" s="11" t="s">
        <v>138</v>
      </c>
      <c r="E125" s="12" t="s">
        <v>61</v>
      </c>
      <c r="F125" s="12" t="s">
        <v>74</v>
      </c>
      <c r="G125" s="13" t="s">
        <v>14</v>
      </c>
      <c r="H125" s="14">
        <v>5.14431E8</v>
      </c>
      <c r="I125" s="3"/>
      <c r="J125" s="3"/>
      <c r="K125" s="3"/>
      <c r="L125" s="3"/>
      <c r="M125" s="3"/>
      <c r="N125" s="3"/>
      <c r="O125" s="3"/>
      <c r="P125" s="3"/>
      <c r="Q125" s="3"/>
      <c r="R125" s="3"/>
      <c r="S125" s="3"/>
    </row>
    <row r="126" ht="15.75" customHeight="1">
      <c r="A126" s="10" t="s">
        <v>246</v>
      </c>
      <c r="B126" s="11" t="s">
        <v>9</v>
      </c>
      <c r="C126" s="11" t="s">
        <v>185</v>
      </c>
      <c r="D126" s="12" t="s">
        <v>186</v>
      </c>
      <c r="E126" s="12" t="s">
        <v>21</v>
      </c>
      <c r="F126" s="12" t="s">
        <v>89</v>
      </c>
      <c r="G126" s="13" t="s">
        <v>14</v>
      </c>
      <c r="H126" s="14">
        <v>4.9998948E7</v>
      </c>
      <c r="I126" s="3"/>
      <c r="J126" s="3"/>
      <c r="K126" s="3"/>
      <c r="L126" s="3"/>
      <c r="M126" s="3"/>
      <c r="N126" s="3"/>
      <c r="O126" s="3"/>
      <c r="P126" s="3"/>
      <c r="Q126" s="3"/>
      <c r="R126" s="3"/>
      <c r="S126" s="3"/>
    </row>
    <row r="127" ht="15.75" customHeight="1">
      <c r="A127" s="10" t="s">
        <v>247</v>
      </c>
      <c r="B127" s="11" t="s">
        <v>9</v>
      </c>
      <c r="C127" s="11" t="s">
        <v>10</v>
      </c>
      <c r="D127" s="12" t="s">
        <v>148</v>
      </c>
      <c r="E127" s="12" t="s">
        <v>21</v>
      </c>
      <c r="F127" s="12" t="s">
        <v>89</v>
      </c>
      <c r="G127" s="13" t="s">
        <v>14</v>
      </c>
      <c r="H127" s="14">
        <v>7.6617987E7</v>
      </c>
      <c r="I127" s="3"/>
      <c r="J127" s="3"/>
      <c r="K127" s="3"/>
      <c r="L127" s="3"/>
      <c r="M127" s="3"/>
      <c r="N127" s="3"/>
      <c r="O127" s="3"/>
      <c r="P127" s="3"/>
      <c r="Q127" s="3"/>
      <c r="R127" s="3"/>
      <c r="S127" s="3"/>
    </row>
    <row r="128" ht="15.75" customHeight="1">
      <c r="A128" s="10" t="s">
        <v>248</v>
      </c>
      <c r="B128" s="11" t="s">
        <v>9</v>
      </c>
      <c r="C128" s="11" t="s">
        <v>185</v>
      </c>
      <c r="D128" s="12" t="s">
        <v>186</v>
      </c>
      <c r="E128" s="12" t="s">
        <v>21</v>
      </c>
      <c r="F128" s="12" t="s">
        <v>107</v>
      </c>
      <c r="G128" s="13" t="s">
        <v>14</v>
      </c>
      <c r="H128" s="14">
        <v>1.9751875E8</v>
      </c>
      <c r="I128" s="3"/>
      <c r="J128" s="3"/>
      <c r="K128" s="3"/>
      <c r="L128" s="3"/>
      <c r="M128" s="3"/>
      <c r="N128" s="3"/>
      <c r="O128" s="3"/>
      <c r="P128" s="3"/>
      <c r="Q128" s="3"/>
      <c r="R128" s="3"/>
      <c r="S128" s="3"/>
    </row>
    <row r="129" ht="15.75" customHeight="1">
      <c r="A129" s="10" t="s">
        <v>249</v>
      </c>
      <c r="B129" s="11" t="s">
        <v>9</v>
      </c>
      <c r="C129" s="11" t="s">
        <v>10</v>
      </c>
      <c r="D129" s="11" t="s">
        <v>138</v>
      </c>
      <c r="E129" s="12" t="s">
        <v>61</v>
      </c>
      <c r="F129" s="12" t="s">
        <v>250</v>
      </c>
      <c r="G129" s="13" t="s">
        <v>14</v>
      </c>
      <c r="H129" s="14">
        <v>5.495868E9</v>
      </c>
      <c r="I129" s="3"/>
      <c r="J129" s="3"/>
      <c r="K129" s="3"/>
      <c r="L129" s="3"/>
      <c r="M129" s="3"/>
      <c r="N129" s="3"/>
      <c r="O129" s="3"/>
      <c r="P129" s="3"/>
      <c r="Q129" s="3"/>
      <c r="R129" s="3"/>
      <c r="S129" s="3"/>
    </row>
    <row r="130" ht="15.75" customHeight="1">
      <c r="A130" s="10" t="s">
        <v>251</v>
      </c>
      <c r="B130" s="11" t="s">
        <v>9</v>
      </c>
      <c r="C130" s="11" t="s">
        <v>10</v>
      </c>
      <c r="D130" s="12" t="s">
        <v>148</v>
      </c>
      <c r="E130" s="12" t="s">
        <v>21</v>
      </c>
      <c r="F130" s="12" t="s">
        <v>252</v>
      </c>
      <c r="G130" s="13" t="s">
        <v>14</v>
      </c>
      <c r="H130" s="14">
        <v>1.9999971E8</v>
      </c>
      <c r="I130" s="3"/>
      <c r="J130" s="3"/>
      <c r="K130" s="3"/>
      <c r="L130" s="3"/>
      <c r="M130" s="3"/>
      <c r="N130" s="3"/>
      <c r="O130" s="3"/>
      <c r="P130" s="3"/>
      <c r="Q130" s="3"/>
      <c r="R130" s="3"/>
      <c r="S130" s="3"/>
    </row>
    <row r="131" ht="15.75" customHeight="1">
      <c r="A131" s="10" t="s">
        <v>253</v>
      </c>
      <c r="B131" s="11" t="s">
        <v>9</v>
      </c>
      <c r="C131" s="11" t="s">
        <v>185</v>
      </c>
      <c r="D131" s="12" t="s">
        <v>186</v>
      </c>
      <c r="E131" s="12" t="s">
        <v>21</v>
      </c>
      <c r="F131" s="12" t="s">
        <v>81</v>
      </c>
      <c r="G131" s="13" t="s">
        <v>14</v>
      </c>
      <c r="H131" s="14">
        <v>6.138E7</v>
      </c>
      <c r="I131" s="3"/>
      <c r="J131" s="3"/>
      <c r="K131" s="3"/>
      <c r="L131" s="3"/>
      <c r="M131" s="3"/>
      <c r="N131" s="3"/>
      <c r="O131" s="3"/>
      <c r="P131" s="3"/>
      <c r="Q131" s="3"/>
      <c r="R131" s="3"/>
      <c r="S131" s="3"/>
    </row>
    <row r="132" ht="15.75" customHeight="1">
      <c r="A132" s="10" t="s">
        <v>254</v>
      </c>
      <c r="B132" s="11" t="s">
        <v>9</v>
      </c>
      <c r="C132" s="11" t="s">
        <v>10</v>
      </c>
      <c r="D132" s="11" t="s">
        <v>138</v>
      </c>
      <c r="E132" s="12" t="s">
        <v>61</v>
      </c>
      <c r="F132" s="12" t="s">
        <v>255</v>
      </c>
      <c r="G132" s="13" t="s">
        <v>14</v>
      </c>
      <c r="H132" s="14">
        <v>1.3494170862E10</v>
      </c>
      <c r="I132" s="3"/>
      <c r="J132" s="3"/>
      <c r="K132" s="3"/>
      <c r="L132" s="3"/>
      <c r="M132" s="3"/>
      <c r="N132" s="3"/>
      <c r="O132" s="3"/>
      <c r="P132" s="3"/>
      <c r="Q132" s="3"/>
      <c r="R132" s="3"/>
      <c r="S132" s="3"/>
    </row>
    <row r="133" ht="15.75" customHeight="1">
      <c r="A133" s="10" t="s">
        <v>256</v>
      </c>
      <c r="B133" s="11" t="s">
        <v>9</v>
      </c>
      <c r="C133" s="11" t="s">
        <v>185</v>
      </c>
      <c r="D133" s="12" t="s">
        <v>186</v>
      </c>
      <c r="E133" s="12" t="s">
        <v>21</v>
      </c>
      <c r="F133" s="12" t="s">
        <v>83</v>
      </c>
      <c r="G133" s="13" t="s">
        <v>14</v>
      </c>
      <c r="H133" s="14">
        <v>2239200.0</v>
      </c>
      <c r="I133" s="3"/>
      <c r="J133" s="3"/>
      <c r="K133" s="3"/>
      <c r="L133" s="3"/>
      <c r="M133" s="3"/>
      <c r="N133" s="3"/>
      <c r="O133" s="3"/>
      <c r="P133" s="3"/>
      <c r="Q133" s="3"/>
      <c r="R133" s="3"/>
      <c r="S133" s="3"/>
    </row>
    <row r="134" ht="15.75" customHeight="1">
      <c r="A134" s="10" t="s">
        <v>257</v>
      </c>
      <c r="B134" s="11" t="s">
        <v>9</v>
      </c>
      <c r="C134" s="11" t="s">
        <v>10</v>
      </c>
      <c r="D134" s="11" t="s">
        <v>138</v>
      </c>
      <c r="E134" s="12" t="s">
        <v>61</v>
      </c>
      <c r="F134" s="12" t="s">
        <v>258</v>
      </c>
      <c r="G134" s="13" t="s">
        <v>14</v>
      </c>
      <c r="H134" s="14">
        <v>2.2E9</v>
      </c>
      <c r="I134" s="3"/>
      <c r="J134" s="3"/>
      <c r="K134" s="3"/>
      <c r="L134" s="3"/>
      <c r="M134" s="3"/>
      <c r="N134" s="3"/>
      <c r="O134" s="3"/>
      <c r="P134" s="3"/>
      <c r="Q134" s="3"/>
      <c r="R134" s="3"/>
      <c r="S134" s="3"/>
    </row>
    <row r="135" ht="15.75" customHeight="1">
      <c r="A135" s="10" t="s">
        <v>259</v>
      </c>
      <c r="B135" s="11" t="s">
        <v>9</v>
      </c>
      <c r="C135" s="11" t="s">
        <v>185</v>
      </c>
      <c r="D135" s="11" t="s">
        <v>186</v>
      </c>
      <c r="E135" s="12" t="s">
        <v>61</v>
      </c>
      <c r="F135" s="12" t="s">
        <v>74</v>
      </c>
      <c r="G135" s="13" t="s">
        <v>14</v>
      </c>
      <c r="H135" s="14">
        <v>7.631742E8</v>
      </c>
      <c r="I135" s="3"/>
      <c r="J135" s="3"/>
      <c r="K135" s="3"/>
      <c r="L135" s="3"/>
      <c r="M135" s="3"/>
      <c r="N135" s="3"/>
      <c r="O135" s="3"/>
      <c r="P135" s="3"/>
      <c r="Q135" s="3"/>
      <c r="R135" s="3"/>
      <c r="S135" s="3"/>
    </row>
    <row r="136" ht="15.75" customHeight="1">
      <c r="A136" s="10" t="s">
        <v>260</v>
      </c>
      <c r="B136" s="11" t="s">
        <v>9</v>
      </c>
      <c r="C136" s="11" t="s">
        <v>10</v>
      </c>
      <c r="D136" s="12" t="s">
        <v>138</v>
      </c>
      <c r="E136" s="12" t="s">
        <v>21</v>
      </c>
      <c r="F136" s="12" t="s">
        <v>81</v>
      </c>
      <c r="G136" s="13" t="s">
        <v>14</v>
      </c>
      <c r="H136" s="14">
        <v>1.28546E8</v>
      </c>
      <c r="I136" s="3"/>
      <c r="J136" s="3"/>
      <c r="K136" s="3"/>
      <c r="L136" s="3"/>
      <c r="M136" s="3"/>
      <c r="N136" s="3"/>
      <c r="O136" s="3"/>
      <c r="P136" s="3"/>
      <c r="Q136" s="3"/>
      <c r="R136" s="3"/>
      <c r="S136" s="3"/>
    </row>
    <row r="137" ht="15.75" customHeight="1">
      <c r="A137" s="10" t="s">
        <v>261</v>
      </c>
      <c r="B137" s="11" t="s">
        <v>9</v>
      </c>
      <c r="C137" s="11" t="s">
        <v>185</v>
      </c>
      <c r="D137" s="11" t="s">
        <v>186</v>
      </c>
      <c r="E137" s="12" t="s">
        <v>61</v>
      </c>
      <c r="F137" s="12" t="s">
        <v>62</v>
      </c>
      <c r="G137" s="13" t="s">
        <v>14</v>
      </c>
      <c r="H137" s="14">
        <v>1.680547515E10</v>
      </c>
      <c r="I137" s="3"/>
      <c r="J137" s="3"/>
      <c r="K137" s="3"/>
      <c r="L137" s="3"/>
      <c r="M137" s="3"/>
      <c r="N137" s="3"/>
      <c r="O137" s="3"/>
      <c r="P137" s="3"/>
      <c r="Q137" s="3"/>
      <c r="R137" s="3"/>
      <c r="S137" s="3"/>
    </row>
    <row r="138" ht="15.75" customHeight="1">
      <c r="A138" s="10" t="s">
        <v>262</v>
      </c>
      <c r="B138" s="11" t="s">
        <v>9</v>
      </c>
      <c r="C138" s="11" t="s">
        <v>185</v>
      </c>
      <c r="D138" s="11" t="s">
        <v>186</v>
      </c>
      <c r="E138" s="12" t="s">
        <v>61</v>
      </c>
      <c r="F138" s="12" t="s">
        <v>263</v>
      </c>
      <c r="G138" s="13" t="s">
        <v>14</v>
      </c>
      <c r="H138" s="14">
        <v>2.25630969E9</v>
      </c>
      <c r="I138" s="3"/>
      <c r="J138" s="3"/>
      <c r="K138" s="3"/>
      <c r="L138" s="3"/>
      <c r="M138" s="3"/>
      <c r="N138" s="3"/>
      <c r="O138" s="3"/>
      <c r="P138" s="3"/>
      <c r="Q138" s="3"/>
      <c r="R138" s="3"/>
      <c r="S138" s="3"/>
    </row>
    <row r="139" ht="15.75" customHeight="1">
      <c r="A139" s="10" t="s">
        <v>264</v>
      </c>
      <c r="B139" s="11" t="s">
        <v>9</v>
      </c>
      <c r="C139" s="11" t="s">
        <v>10</v>
      </c>
      <c r="D139" s="11" t="s">
        <v>148</v>
      </c>
      <c r="E139" s="12" t="s">
        <v>32</v>
      </c>
      <c r="F139" s="12" t="s">
        <v>265</v>
      </c>
      <c r="G139" s="13" t="s">
        <v>14</v>
      </c>
      <c r="H139" s="14">
        <v>2.0154486E8</v>
      </c>
      <c r="I139" s="3"/>
      <c r="J139" s="3"/>
      <c r="K139" s="3"/>
      <c r="L139" s="3"/>
      <c r="M139" s="3"/>
      <c r="N139" s="3"/>
      <c r="O139" s="3"/>
      <c r="P139" s="3"/>
      <c r="Q139" s="3"/>
      <c r="R139" s="3"/>
      <c r="S139" s="3"/>
    </row>
    <row r="140" ht="15.75" customHeight="1">
      <c r="A140" s="10" t="s">
        <v>266</v>
      </c>
      <c r="B140" s="11" t="s">
        <v>9</v>
      </c>
      <c r="C140" s="11" t="s">
        <v>185</v>
      </c>
      <c r="D140" s="11" t="s">
        <v>186</v>
      </c>
      <c r="E140" s="12" t="s">
        <v>61</v>
      </c>
      <c r="F140" s="12" t="s">
        <v>267</v>
      </c>
      <c r="G140" s="13" t="s">
        <v>14</v>
      </c>
      <c r="H140" s="14">
        <v>1.75919559E8</v>
      </c>
      <c r="I140" s="3"/>
      <c r="J140" s="3"/>
      <c r="K140" s="3"/>
      <c r="L140" s="3"/>
      <c r="M140" s="3"/>
      <c r="N140" s="3"/>
      <c r="O140" s="3"/>
      <c r="P140" s="3"/>
      <c r="Q140" s="3"/>
      <c r="R140" s="3"/>
      <c r="S140" s="3"/>
    </row>
    <row r="141" ht="15.75" customHeight="1">
      <c r="A141" s="10" t="s">
        <v>268</v>
      </c>
      <c r="B141" s="11" t="s">
        <v>9</v>
      </c>
      <c r="C141" s="11" t="s">
        <v>10</v>
      </c>
      <c r="D141" s="11" t="s">
        <v>148</v>
      </c>
      <c r="E141" s="12" t="s">
        <v>32</v>
      </c>
      <c r="F141" s="12" t="s">
        <v>269</v>
      </c>
      <c r="G141" s="13" t="s">
        <v>14</v>
      </c>
      <c r="H141" s="14">
        <v>2.21593811E8</v>
      </c>
      <c r="I141" s="3"/>
      <c r="J141" s="3"/>
      <c r="K141" s="3"/>
      <c r="L141" s="3"/>
      <c r="M141" s="3"/>
      <c r="N141" s="3"/>
      <c r="O141" s="3"/>
      <c r="P141" s="3"/>
      <c r="Q141" s="3"/>
      <c r="R141" s="3"/>
      <c r="S141" s="3"/>
    </row>
    <row r="142" ht="15.75" customHeight="1">
      <c r="A142" s="10" t="s">
        <v>270</v>
      </c>
      <c r="B142" s="11" t="s">
        <v>9</v>
      </c>
      <c r="C142" s="11" t="s">
        <v>185</v>
      </c>
      <c r="D142" s="11" t="s">
        <v>186</v>
      </c>
      <c r="E142" s="12" t="s">
        <v>61</v>
      </c>
      <c r="F142" s="12" t="s">
        <v>141</v>
      </c>
      <c r="G142" s="13" t="s">
        <v>14</v>
      </c>
      <c r="H142" s="14">
        <v>5.582963297E9</v>
      </c>
      <c r="I142" s="3"/>
      <c r="J142" s="3"/>
      <c r="K142" s="3"/>
      <c r="L142" s="3"/>
      <c r="M142" s="3"/>
      <c r="N142" s="3"/>
      <c r="O142" s="3"/>
      <c r="P142" s="3"/>
      <c r="Q142" s="3"/>
      <c r="R142" s="3"/>
      <c r="S142" s="3"/>
    </row>
    <row r="143" ht="15.75" customHeight="1">
      <c r="A143" s="10" t="s">
        <v>271</v>
      </c>
      <c r="B143" s="11" t="s">
        <v>9</v>
      </c>
      <c r="C143" s="11" t="s">
        <v>10</v>
      </c>
      <c r="D143" s="11" t="s">
        <v>138</v>
      </c>
      <c r="E143" s="12" t="s">
        <v>32</v>
      </c>
      <c r="F143" s="12" t="s">
        <v>272</v>
      </c>
      <c r="G143" s="13" t="s">
        <v>14</v>
      </c>
      <c r="H143" s="14">
        <v>8.3839017E7</v>
      </c>
      <c r="I143" s="3"/>
      <c r="J143" s="3"/>
      <c r="K143" s="3"/>
      <c r="L143" s="3"/>
      <c r="M143" s="3"/>
      <c r="N143" s="3"/>
      <c r="O143" s="3"/>
      <c r="P143" s="3"/>
      <c r="Q143" s="3"/>
      <c r="R143" s="3"/>
      <c r="S143" s="3"/>
    </row>
    <row r="144" ht="15.75" customHeight="1">
      <c r="A144" s="10" t="s">
        <v>273</v>
      </c>
      <c r="B144" s="11" t="s">
        <v>9</v>
      </c>
      <c r="C144" s="11" t="s">
        <v>10</v>
      </c>
      <c r="D144" s="11" t="s">
        <v>138</v>
      </c>
      <c r="E144" s="12" t="s">
        <v>32</v>
      </c>
      <c r="F144" s="12" t="s">
        <v>274</v>
      </c>
      <c r="G144" s="13" t="s">
        <v>14</v>
      </c>
      <c r="H144" s="14">
        <v>5.702334E9</v>
      </c>
      <c r="I144" s="3"/>
      <c r="J144" s="3"/>
      <c r="K144" s="3"/>
      <c r="L144" s="3"/>
      <c r="M144" s="3"/>
      <c r="N144" s="3"/>
      <c r="O144" s="3"/>
      <c r="P144" s="3"/>
      <c r="Q144" s="3"/>
      <c r="R144" s="3"/>
      <c r="S144" s="3"/>
    </row>
    <row r="145" ht="15.75" customHeight="1">
      <c r="A145" s="10" t="s">
        <v>275</v>
      </c>
      <c r="B145" s="11" t="s">
        <v>9</v>
      </c>
      <c r="C145" s="11" t="s">
        <v>10</v>
      </c>
      <c r="D145" s="11" t="s">
        <v>138</v>
      </c>
      <c r="E145" s="12" t="s">
        <v>32</v>
      </c>
      <c r="F145" s="12" t="s">
        <v>276</v>
      </c>
      <c r="G145" s="13" t="s">
        <v>14</v>
      </c>
      <c r="H145" s="14">
        <v>7.6968452E9</v>
      </c>
      <c r="I145" s="3"/>
      <c r="J145" s="3"/>
      <c r="K145" s="3"/>
      <c r="L145" s="3"/>
      <c r="M145" s="3"/>
      <c r="N145" s="3"/>
      <c r="O145" s="3"/>
      <c r="P145" s="3"/>
      <c r="Q145" s="3"/>
      <c r="R145" s="3"/>
      <c r="S145" s="3"/>
    </row>
    <row r="146" ht="15.75" customHeight="1">
      <c r="A146" s="10" t="s">
        <v>277</v>
      </c>
      <c r="B146" s="11" t="s">
        <v>9</v>
      </c>
      <c r="C146" s="11" t="s">
        <v>10</v>
      </c>
      <c r="D146" s="11" t="s">
        <v>11</v>
      </c>
      <c r="E146" s="12" t="s">
        <v>12</v>
      </c>
      <c r="F146" s="12" t="s">
        <v>278</v>
      </c>
      <c r="G146" s="13" t="s">
        <v>14</v>
      </c>
      <c r="H146" s="14">
        <v>2300000.0</v>
      </c>
      <c r="I146" s="3"/>
      <c r="J146" s="3"/>
      <c r="K146" s="3"/>
      <c r="L146" s="3"/>
      <c r="M146" s="3"/>
      <c r="N146" s="3"/>
      <c r="O146" s="3"/>
      <c r="P146" s="3"/>
      <c r="Q146" s="3"/>
      <c r="R146" s="3"/>
      <c r="S146" s="3"/>
    </row>
    <row r="147" ht="15.75" customHeight="1">
      <c r="A147" s="10" t="s">
        <v>279</v>
      </c>
      <c r="B147" s="11" t="s">
        <v>9</v>
      </c>
      <c r="C147" s="11" t="s">
        <v>10</v>
      </c>
      <c r="D147" s="11" t="s">
        <v>138</v>
      </c>
      <c r="E147" s="12" t="s">
        <v>32</v>
      </c>
      <c r="F147" s="12" t="s">
        <v>280</v>
      </c>
      <c r="G147" s="13" t="s">
        <v>14</v>
      </c>
      <c r="H147" s="14">
        <v>7.7252428E9</v>
      </c>
      <c r="I147" s="3"/>
      <c r="J147" s="3"/>
      <c r="K147" s="3"/>
      <c r="L147" s="3"/>
      <c r="M147" s="3"/>
      <c r="N147" s="3"/>
      <c r="O147" s="3"/>
      <c r="P147" s="3"/>
      <c r="Q147" s="3"/>
      <c r="R147" s="3"/>
      <c r="S147" s="3"/>
    </row>
    <row r="148" ht="15.75" customHeight="1">
      <c r="A148" s="10" t="s">
        <v>281</v>
      </c>
      <c r="B148" s="11" t="s">
        <v>9</v>
      </c>
      <c r="C148" s="11" t="s">
        <v>10</v>
      </c>
      <c r="D148" s="11" t="s">
        <v>11</v>
      </c>
      <c r="E148" s="12" t="s">
        <v>12</v>
      </c>
      <c r="F148" s="12" t="s">
        <v>282</v>
      </c>
      <c r="G148" s="13" t="s">
        <v>14</v>
      </c>
      <c r="H148" s="14">
        <v>4200000.0</v>
      </c>
      <c r="I148" s="3"/>
      <c r="J148" s="3"/>
      <c r="K148" s="3"/>
      <c r="L148" s="3"/>
      <c r="M148" s="3"/>
      <c r="N148" s="3"/>
      <c r="O148" s="3"/>
      <c r="P148" s="3"/>
      <c r="Q148" s="3"/>
      <c r="R148" s="3"/>
      <c r="S148" s="3"/>
    </row>
    <row r="149" ht="15.75" customHeight="1">
      <c r="A149" s="10" t="s">
        <v>283</v>
      </c>
      <c r="B149" s="11" t="s">
        <v>9</v>
      </c>
      <c r="C149" s="11" t="s">
        <v>10</v>
      </c>
      <c r="D149" s="11" t="s">
        <v>138</v>
      </c>
      <c r="E149" s="12" t="s">
        <v>32</v>
      </c>
      <c r="F149" s="12" t="s">
        <v>284</v>
      </c>
      <c r="G149" s="13" t="s">
        <v>14</v>
      </c>
      <c r="H149" s="14">
        <v>6.22205971E8</v>
      </c>
      <c r="I149" s="3"/>
      <c r="J149" s="3"/>
      <c r="K149" s="3"/>
      <c r="L149" s="3"/>
      <c r="M149" s="3"/>
      <c r="N149" s="3"/>
      <c r="O149" s="3"/>
      <c r="P149" s="3"/>
      <c r="Q149" s="3"/>
      <c r="R149" s="3"/>
      <c r="S149" s="3"/>
    </row>
    <row r="150" ht="15.75" customHeight="1">
      <c r="A150" s="10" t="s">
        <v>285</v>
      </c>
      <c r="B150" s="11" t="s">
        <v>9</v>
      </c>
      <c r="C150" s="11" t="s">
        <v>10</v>
      </c>
      <c r="D150" s="11" t="s">
        <v>138</v>
      </c>
      <c r="E150" s="12" t="s">
        <v>61</v>
      </c>
      <c r="F150" s="12" t="s">
        <v>62</v>
      </c>
      <c r="G150" s="13" t="s">
        <v>14</v>
      </c>
      <c r="H150" s="14">
        <v>1.2060275E10</v>
      </c>
      <c r="I150" s="3"/>
      <c r="J150" s="3"/>
      <c r="K150" s="3"/>
      <c r="L150" s="3"/>
      <c r="M150" s="3"/>
      <c r="N150" s="3"/>
      <c r="O150" s="3"/>
      <c r="P150" s="3"/>
      <c r="Q150" s="3"/>
      <c r="R150" s="3"/>
      <c r="S150" s="3"/>
    </row>
    <row r="151" ht="15.75" customHeight="1">
      <c r="A151" s="10" t="s">
        <v>286</v>
      </c>
      <c r="B151" s="11" t="s">
        <v>9</v>
      </c>
      <c r="C151" s="11" t="s">
        <v>10</v>
      </c>
      <c r="D151" s="12" t="s">
        <v>11</v>
      </c>
      <c r="E151" s="12" t="s">
        <v>21</v>
      </c>
      <c r="F151" s="12" t="s">
        <v>287</v>
      </c>
      <c r="G151" s="13" t="s">
        <v>14</v>
      </c>
      <c r="H151" s="14">
        <v>6.473291E7</v>
      </c>
      <c r="I151" s="3"/>
      <c r="J151" s="3"/>
      <c r="K151" s="3"/>
      <c r="L151" s="3"/>
      <c r="M151" s="3"/>
      <c r="N151" s="3"/>
      <c r="O151" s="3"/>
      <c r="P151" s="3"/>
      <c r="Q151" s="3"/>
      <c r="R151" s="3"/>
      <c r="S151" s="3"/>
    </row>
    <row r="152" ht="15.75" customHeight="1">
      <c r="A152" s="10" t="s">
        <v>288</v>
      </c>
      <c r="B152" s="11" t="s">
        <v>9</v>
      </c>
      <c r="C152" s="11" t="s">
        <v>10</v>
      </c>
      <c r="D152" s="11" t="s">
        <v>138</v>
      </c>
      <c r="E152" s="12" t="s">
        <v>32</v>
      </c>
      <c r="F152" s="12" t="s">
        <v>289</v>
      </c>
      <c r="G152" s="13" t="s">
        <v>14</v>
      </c>
      <c r="H152" s="14">
        <v>1.551055E8</v>
      </c>
      <c r="I152" s="3"/>
      <c r="J152" s="3"/>
      <c r="K152" s="3"/>
      <c r="L152" s="3"/>
      <c r="M152" s="3"/>
      <c r="N152" s="3"/>
      <c r="O152" s="3"/>
      <c r="P152" s="3"/>
      <c r="Q152" s="3"/>
      <c r="R152" s="3"/>
      <c r="S152" s="3"/>
    </row>
    <row r="153" ht="15.75" customHeight="1">
      <c r="A153" s="10" t="s">
        <v>290</v>
      </c>
      <c r="B153" s="11" t="s">
        <v>9</v>
      </c>
      <c r="C153" s="11" t="s">
        <v>10</v>
      </c>
      <c r="D153" s="12" t="s">
        <v>11</v>
      </c>
      <c r="E153" s="12" t="s">
        <v>21</v>
      </c>
      <c r="F153" s="12" t="s">
        <v>89</v>
      </c>
      <c r="G153" s="13" t="s">
        <v>14</v>
      </c>
      <c r="H153" s="14">
        <v>1.7713531E8</v>
      </c>
      <c r="I153" s="3"/>
      <c r="J153" s="3"/>
      <c r="K153" s="3"/>
      <c r="L153" s="3"/>
      <c r="M153" s="3"/>
      <c r="N153" s="3"/>
      <c r="O153" s="3"/>
      <c r="P153" s="3"/>
      <c r="Q153" s="3"/>
      <c r="R153" s="3"/>
      <c r="S153" s="3"/>
    </row>
    <row r="154" ht="15.75" customHeight="1">
      <c r="A154" s="10" t="s">
        <v>291</v>
      </c>
      <c r="B154" s="11" t="s">
        <v>9</v>
      </c>
      <c r="C154" s="11" t="s">
        <v>10</v>
      </c>
      <c r="D154" s="12" t="s">
        <v>11</v>
      </c>
      <c r="E154" s="12" t="s">
        <v>21</v>
      </c>
      <c r="F154" s="12" t="s">
        <v>24</v>
      </c>
      <c r="G154" s="13" t="s">
        <v>14</v>
      </c>
      <c r="H154" s="14">
        <v>1.937458806E9</v>
      </c>
      <c r="I154" s="3"/>
      <c r="J154" s="3"/>
      <c r="K154" s="3"/>
      <c r="L154" s="3"/>
      <c r="M154" s="3"/>
      <c r="N154" s="3"/>
      <c r="O154" s="3"/>
      <c r="P154" s="3"/>
      <c r="Q154" s="3"/>
      <c r="R154" s="3"/>
      <c r="S154" s="3"/>
    </row>
    <row r="155" ht="15.75" customHeight="1">
      <c r="A155" s="10" t="s">
        <v>292</v>
      </c>
      <c r="B155" s="11" t="s">
        <v>9</v>
      </c>
      <c r="C155" s="11" t="s">
        <v>10</v>
      </c>
      <c r="D155" s="12" t="s">
        <v>11</v>
      </c>
      <c r="E155" s="12" t="s">
        <v>21</v>
      </c>
      <c r="F155" s="12" t="s">
        <v>205</v>
      </c>
      <c r="G155" s="13" t="s">
        <v>14</v>
      </c>
      <c r="H155" s="14">
        <v>7260000.0</v>
      </c>
      <c r="I155" s="3"/>
      <c r="J155" s="3"/>
      <c r="K155" s="3"/>
      <c r="L155" s="3"/>
      <c r="M155" s="3"/>
      <c r="N155" s="3"/>
      <c r="O155" s="3"/>
      <c r="P155" s="3"/>
      <c r="Q155" s="3"/>
      <c r="R155" s="3"/>
      <c r="S155" s="3"/>
    </row>
    <row r="156" ht="15.75" customHeight="1">
      <c r="A156" s="10" t="s">
        <v>293</v>
      </c>
      <c r="B156" s="11" t="s">
        <v>9</v>
      </c>
      <c r="C156" s="11" t="s">
        <v>10</v>
      </c>
      <c r="D156" s="12" t="s">
        <v>11</v>
      </c>
      <c r="E156" s="12" t="s">
        <v>21</v>
      </c>
      <c r="F156" s="12" t="s">
        <v>87</v>
      </c>
      <c r="G156" s="13" t="s">
        <v>14</v>
      </c>
      <c r="H156" s="14">
        <v>2.936988123E9</v>
      </c>
      <c r="I156" s="3"/>
      <c r="J156" s="3"/>
      <c r="K156" s="3"/>
      <c r="L156" s="3"/>
      <c r="M156" s="3"/>
      <c r="N156" s="3"/>
      <c r="O156" s="3"/>
      <c r="P156" s="3"/>
      <c r="Q156" s="3"/>
      <c r="R156" s="3"/>
      <c r="S156" s="3"/>
    </row>
    <row r="157" ht="15.75" customHeight="1">
      <c r="A157" s="10" t="s">
        <v>294</v>
      </c>
      <c r="B157" s="11" t="s">
        <v>9</v>
      </c>
      <c r="C157" s="11" t="s">
        <v>10</v>
      </c>
      <c r="D157" s="12" t="s">
        <v>11</v>
      </c>
      <c r="E157" s="12" t="s">
        <v>21</v>
      </c>
      <c r="F157" s="12" t="s">
        <v>22</v>
      </c>
      <c r="G157" s="13" t="s">
        <v>14</v>
      </c>
      <c r="H157" s="14">
        <v>2.286156931E9</v>
      </c>
      <c r="I157" s="3"/>
      <c r="J157" s="3"/>
      <c r="K157" s="3"/>
      <c r="L157" s="3"/>
      <c r="M157" s="3"/>
      <c r="N157" s="3"/>
      <c r="O157" s="3"/>
      <c r="P157" s="3"/>
      <c r="Q157" s="3"/>
      <c r="R157" s="3"/>
      <c r="S157" s="3"/>
    </row>
    <row r="158" ht="15.75" customHeight="1">
      <c r="A158" s="10" t="s">
        <v>295</v>
      </c>
      <c r="B158" s="11" t="s">
        <v>9</v>
      </c>
      <c r="C158" s="11" t="s">
        <v>152</v>
      </c>
      <c r="D158" s="12" t="s">
        <v>153</v>
      </c>
      <c r="E158" s="12" t="s">
        <v>21</v>
      </c>
      <c r="F158" s="12" t="s">
        <v>87</v>
      </c>
      <c r="G158" s="13" t="s">
        <v>14</v>
      </c>
      <c r="H158" s="14">
        <v>1.218558426E9</v>
      </c>
      <c r="I158" s="3"/>
      <c r="J158" s="3"/>
      <c r="K158" s="3"/>
      <c r="L158" s="3"/>
      <c r="M158" s="3"/>
      <c r="N158" s="3"/>
      <c r="O158" s="3"/>
      <c r="P158" s="3"/>
      <c r="Q158" s="3"/>
      <c r="R158" s="3"/>
      <c r="S158" s="3"/>
    </row>
    <row r="159" ht="15.75" customHeight="1">
      <c r="A159" s="10" t="s">
        <v>296</v>
      </c>
      <c r="B159" s="11" t="s">
        <v>9</v>
      </c>
      <c r="C159" s="11" t="s">
        <v>10</v>
      </c>
      <c r="D159" s="12" t="s">
        <v>11</v>
      </c>
      <c r="E159" s="12" t="s">
        <v>21</v>
      </c>
      <c r="F159" s="12" t="s">
        <v>99</v>
      </c>
      <c r="G159" s="13" t="s">
        <v>14</v>
      </c>
      <c r="H159" s="14">
        <v>2.419197E8</v>
      </c>
      <c r="I159" s="3"/>
      <c r="J159" s="3"/>
      <c r="K159" s="3"/>
      <c r="L159" s="3"/>
      <c r="M159" s="3"/>
      <c r="N159" s="3"/>
      <c r="O159" s="3"/>
      <c r="P159" s="3"/>
      <c r="Q159" s="3"/>
      <c r="R159" s="3"/>
      <c r="S159" s="3"/>
    </row>
    <row r="160" ht="15.75" customHeight="1">
      <c r="A160" s="10" t="s">
        <v>297</v>
      </c>
      <c r="B160" s="11" t="s">
        <v>9</v>
      </c>
      <c r="C160" s="11" t="s">
        <v>10</v>
      </c>
      <c r="D160" s="12" t="s">
        <v>11</v>
      </c>
      <c r="E160" s="12" t="s">
        <v>21</v>
      </c>
      <c r="F160" s="12" t="s">
        <v>107</v>
      </c>
      <c r="G160" s="13" t="s">
        <v>14</v>
      </c>
      <c r="H160" s="14">
        <v>1.9624E8</v>
      </c>
      <c r="I160" s="3"/>
      <c r="J160" s="3"/>
      <c r="K160" s="3"/>
      <c r="L160" s="3"/>
      <c r="M160" s="3"/>
      <c r="N160" s="3"/>
      <c r="O160" s="3"/>
      <c r="P160" s="3"/>
      <c r="Q160" s="3"/>
      <c r="R160" s="3"/>
      <c r="S160" s="3"/>
    </row>
    <row r="161" ht="15.75" customHeight="1">
      <c r="A161" s="10" t="s">
        <v>298</v>
      </c>
      <c r="B161" s="11" t="s">
        <v>9</v>
      </c>
      <c r="C161" s="11" t="s">
        <v>10</v>
      </c>
      <c r="D161" s="12" t="s">
        <v>11</v>
      </c>
      <c r="E161" s="12" t="s">
        <v>21</v>
      </c>
      <c r="F161" s="12" t="s">
        <v>81</v>
      </c>
      <c r="G161" s="13" t="s">
        <v>14</v>
      </c>
      <c r="H161" s="14">
        <v>1.32E8</v>
      </c>
      <c r="I161" s="3"/>
      <c r="J161" s="3"/>
      <c r="K161" s="3"/>
      <c r="L161" s="3"/>
      <c r="M161" s="3"/>
      <c r="N161" s="3"/>
      <c r="O161" s="3"/>
      <c r="P161" s="3"/>
      <c r="Q161" s="3"/>
      <c r="R161" s="3"/>
      <c r="S161" s="3"/>
    </row>
    <row r="162" ht="15.75" customHeight="1">
      <c r="A162" s="10" t="s">
        <v>299</v>
      </c>
      <c r="B162" s="11" t="s">
        <v>9</v>
      </c>
      <c r="C162" s="11" t="s">
        <v>10</v>
      </c>
      <c r="D162" s="12" t="s">
        <v>138</v>
      </c>
      <c r="E162" s="12" t="s">
        <v>32</v>
      </c>
      <c r="F162" s="12" t="s">
        <v>300</v>
      </c>
      <c r="G162" s="13" t="s">
        <v>14</v>
      </c>
      <c r="H162" s="14">
        <v>9.7578028022E10</v>
      </c>
      <c r="I162" s="3"/>
      <c r="J162" s="3"/>
      <c r="K162" s="3"/>
      <c r="L162" s="3"/>
      <c r="M162" s="3"/>
      <c r="N162" s="3"/>
      <c r="O162" s="3"/>
      <c r="P162" s="3"/>
      <c r="Q162" s="3"/>
      <c r="R162" s="3"/>
      <c r="S162" s="3"/>
    </row>
    <row r="163" ht="15.75" customHeight="1">
      <c r="A163" s="10" t="s">
        <v>301</v>
      </c>
      <c r="B163" s="11" t="s">
        <v>9</v>
      </c>
      <c r="C163" s="11" t="s">
        <v>152</v>
      </c>
      <c r="D163" s="12" t="s">
        <v>153</v>
      </c>
      <c r="E163" s="12" t="s">
        <v>21</v>
      </c>
      <c r="F163" s="12" t="s">
        <v>302</v>
      </c>
      <c r="G163" s="13" t="s">
        <v>14</v>
      </c>
      <c r="H163" s="14">
        <v>8.06644015E8</v>
      </c>
      <c r="I163" s="3"/>
      <c r="J163" s="3"/>
      <c r="K163" s="3"/>
      <c r="L163" s="3"/>
      <c r="M163" s="3"/>
      <c r="N163" s="3"/>
      <c r="O163" s="3"/>
      <c r="P163" s="3"/>
      <c r="Q163" s="3"/>
      <c r="R163" s="3"/>
      <c r="S163" s="3"/>
    </row>
    <row r="164" ht="15.75" customHeight="1">
      <c r="A164" s="10" t="s">
        <v>303</v>
      </c>
      <c r="B164" s="11" t="s">
        <v>9</v>
      </c>
      <c r="C164" s="11" t="s">
        <v>152</v>
      </c>
      <c r="D164" s="12" t="s">
        <v>153</v>
      </c>
      <c r="E164" s="12" t="s">
        <v>21</v>
      </c>
      <c r="F164" s="12" t="s">
        <v>304</v>
      </c>
      <c r="G164" s="13" t="s">
        <v>14</v>
      </c>
      <c r="H164" s="14">
        <v>1.243207421E9</v>
      </c>
      <c r="I164" s="3"/>
      <c r="J164" s="3"/>
      <c r="K164" s="3"/>
      <c r="L164" s="3"/>
      <c r="M164" s="3"/>
      <c r="N164" s="3"/>
      <c r="O164" s="3"/>
      <c r="P164" s="3"/>
      <c r="Q164" s="3"/>
      <c r="R164" s="3"/>
      <c r="S164" s="3"/>
    </row>
    <row r="165" ht="15.75" customHeight="1">
      <c r="A165" s="10" t="s">
        <v>305</v>
      </c>
      <c r="B165" s="11" t="s">
        <v>9</v>
      </c>
      <c r="C165" s="11" t="s">
        <v>152</v>
      </c>
      <c r="D165" s="12" t="s">
        <v>153</v>
      </c>
      <c r="E165" s="12" t="s">
        <v>21</v>
      </c>
      <c r="F165" s="12" t="s">
        <v>189</v>
      </c>
      <c r="G165" s="13" t="s">
        <v>14</v>
      </c>
      <c r="H165" s="14">
        <v>1.6633045E8</v>
      </c>
      <c r="I165" s="3"/>
      <c r="J165" s="3"/>
      <c r="K165" s="3"/>
      <c r="L165" s="3"/>
      <c r="M165" s="3"/>
      <c r="N165" s="3"/>
      <c r="O165" s="3"/>
      <c r="P165" s="3"/>
      <c r="Q165" s="3"/>
      <c r="R165" s="3"/>
      <c r="S165" s="3"/>
    </row>
    <row r="166" ht="15.75" customHeight="1">
      <c r="A166" s="10" t="s">
        <v>306</v>
      </c>
      <c r="B166" s="11" t="s">
        <v>9</v>
      </c>
      <c r="C166" s="11" t="s">
        <v>10</v>
      </c>
      <c r="D166" s="12" t="s">
        <v>138</v>
      </c>
      <c r="E166" s="12" t="s">
        <v>32</v>
      </c>
      <c r="F166" s="12" t="s">
        <v>307</v>
      </c>
      <c r="G166" s="13" t="s">
        <v>14</v>
      </c>
      <c r="H166" s="14">
        <v>1.00593969836E11</v>
      </c>
      <c r="I166" s="3"/>
      <c r="J166" s="3"/>
      <c r="K166" s="3"/>
      <c r="L166" s="3"/>
      <c r="M166" s="3"/>
      <c r="N166" s="3"/>
      <c r="O166" s="3"/>
      <c r="P166" s="3"/>
      <c r="Q166" s="3"/>
      <c r="R166" s="3"/>
      <c r="S166" s="3"/>
    </row>
    <row r="167" ht="15.75" customHeight="1">
      <c r="A167" s="10" t="s">
        <v>308</v>
      </c>
      <c r="B167" s="11" t="s">
        <v>9</v>
      </c>
      <c r="C167" s="11" t="s">
        <v>152</v>
      </c>
      <c r="D167" s="12" t="s">
        <v>153</v>
      </c>
      <c r="E167" s="12" t="s">
        <v>21</v>
      </c>
      <c r="F167" s="12" t="s">
        <v>309</v>
      </c>
      <c r="G167" s="13" t="s">
        <v>14</v>
      </c>
      <c r="H167" s="14">
        <v>6003500.0</v>
      </c>
      <c r="I167" s="3"/>
      <c r="J167" s="3"/>
      <c r="K167" s="3"/>
      <c r="L167" s="3"/>
      <c r="M167" s="3"/>
      <c r="N167" s="3"/>
      <c r="O167" s="3"/>
      <c r="P167" s="3"/>
      <c r="Q167" s="3"/>
      <c r="R167" s="3"/>
      <c r="S167" s="3"/>
    </row>
    <row r="168" ht="15.75" customHeight="1">
      <c r="A168" s="10" t="s">
        <v>310</v>
      </c>
      <c r="B168" s="11" t="s">
        <v>9</v>
      </c>
      <c r="C168" s="11" t="s">
        <v>152</v>
      </c>
      <c r="D168" s="12" t="s">
        <v>153</v>
      </c>
      <c r="E168" s="12" t="s">
        <v>21</v>
      </c>
      <c r="F168" s="12" t="s">
        <v>181</v>
      </c>
      <c r="G168" s="13" t="s">
        <v>14</v>
      </c>
      <c r="H168" s="14">
        <v>7.4999574E7</v>
      </c>
      <c r="I168" s="3"/>
      <c r="J168" s="3"/>
      <c r="K168" s="3"/>
      <c r="L168" s="3"/>
      <c r="M168" s="3"/>
      <c r="N168" s="3"/>
      <c r="O168" s="3"/>
      <c r="P168" s="3"/>
      <c r="Q168" s="3"/>
      <c r="R168" s="3"/>
      <c r="S168" s="3"/>
    </row>
    <row r="169" ht="15.75" customHeight="1">
      <c r="A169" s="10" t="s">
        <v>311</v>
      </c>
      <c r="B169" s="11" t="s">
        <v>9</v>
      </c>
      <c r="C169" s="11" t="s">
        <v>152</v>
      </c>
      <c r="D169" s="12" t="s">
        <v>153</v>
      </c>
      <c r="E169" s="12" t="s">
        <v>21</v>
      </c>
      <c r="F169" s="12" t="s">
        <v>312</v>
      </c>
      <c r="G169" s="13" t="s">
        <v>14</v>
      </c>
      <c r="H169" s="14">
        <v>1.7501E8</v>
      </c>
      <c r="I169" s="3"/>
      <c r="J169" s="3"/>
      <c r="K169" s="3"/>
      <c r="L169" s="3"/>
      <c r="M169" s="3"/>
      <c r="N169" s="3"/>
      <c r="O169" s="3"/>
      <c r="P169" s="3"/>
      <c r="Q169" s="3"/>
      <c r="R169" s="3"/>
      <c r="S169" s="3"/>
    </row>
    <row r="170" ht="15.75" customHeight="1">
      <c r="A170" s="10" t="s">
        <v>313</v>
      </c>
      <c r="B170" s="11" t="s">
        <v>9</v>
      </c>
      <c r="C170" s="11" t="s">
        <v>10</v>
      </c>
      <c r="D170" s="12" t="s">
        <v>11</v>
      </c>
      <c r="E170" s="12" t="s">
        <v>21</v>
      </c>
      <c r="F170" s="12" t="s">
        <v>114</v>
      </c>
      <c r="G170" s="13" t="s">
        <v>14</v>
      </c>
      <c r="H170" s="14">
        <v>2.5E7</v>
      </c>
      <c r="I170" s="3"/>
      <c r="J170" s="3"/>
      <c r="K170" s="3"/>
      <c r="L170" s="3"/>
      <c r="M170" s="3"/>
      <c r="N170" s="3"/>
      <c r="O170" s="3"/>
      <c r="P170" s="3"/>
      <c r="Q170" s="3"/>
      <c r="R170" s="3"/>
      <c r="S170" s="3"/>
    </row>
    <row r="171" ht="15.75" customHeight="1">
      <c r="A171" s="10" t="s">
        <v>314</v>
      </c>
      <c r="B171" s="11" t="s">
        <v>9</v>
      </c>
      <c r="C171" s="11" t="s">
        <v>10</v>
      </c>
      <c r="D171" s="12" t="s">
        <v>138</v>
      </c>
      <c r="E171" s="12" t="s">
        <v>32</v>
      </c>
      <c r="F171" s="12" t="s">
        <v>315</v>
      </c>
      <c r="G171" s="13" t="s">
        <v>14</v>
      </c>
      <c r="H171" s="14">
        <v>6.7540816885E10</v>
      </c>
      <c r="I171" s="3"/>
      <c r="J171" s="3"/>
      <c r="K171" s="3"/>
      <c r="L171" s="3"/>
      <c r="M171" s="3"/>
      <c r="N171" s="3"/>
      <c r="O171" s="3"/>
      <c r="P171" s="3"/>
      <c r="Q171" s="3"/>
      <c r="R171" s="3"/>
      <c r="S171" s="3"/>
    </row>
    <row r="172" ht="15.75" customHeight="1">
      <c r="A172" s="10" t="s">
        <v>316</v>
      </c>
      <c r="B172" s="11" t="s">
        <v>9</v>
      </c>
      <c r="C172" s="11" t="s">
        <v>166</v>
      </c>
      <c r="D172" s="11" t="s">
        <v>167</v>
      </c>
      <c r="E172" s="12" t="s">
        <v>32</v>
      </c>
      <c r="F172" s="12" t="s">
        <v>187</v>
      </c>
      <c r="G172" s="13" t="s">
        <v>14</v>
      </c>
      <c r="H172" s="14">
        <v>5.0226E7</v>
      </c>
      <c r="I172" s="3"/>
      <c r="J172" s="3"/>
      <c r="K172" s="3"/>
      <c r="L172" s="3"/>
      <c r="M172" s="3"/>
      <c r="N172" s="3"/>
      <c r="O172" s="3"/>
      <c r="P172" s="3"/>
      <c r="Q172" s="3"/>
      <c r="R172" s="3"/>
      <c r="S172" s="3"/>
    </row>
    <row r="173" ht="15.75" customHeight="1">
      <c r="A173" s="10" t="s">
        <v>317</v>
      </c>
      <c r="B173" s="11" t="s">
        <v>9</v>
      </c>
      <c r="C173" s="11" t="s">
        <v>152</v>
      </c>
      <c r="D173" s="12" t="s">
        <v>153</v>
      </c>
      <c r="E173" s="12" t="s">
        <v>21</v>
      </c>
      <c r="F173" s="12" t="s">
        <v>203</v>
      </c>
      <c r="G173" s="13" t="s">
        <v>14</v>
      </c>
      <c r="H173" s="14">
        <v>3.713496E7</v>
      </c>
      <c r="I173" s="3"/>
      <c r="J173" s="3"/>
      <c r="K173" s="3"/>
      <c r="L173" s="3"/>
      <c r="M173" s="3"/>
      <c r="N173" s="3"/>
      <c r="O173" s="3"/>
      <c r="P173" s="3"/>
      <c r="Q173" s="3"/>
      <c r="R173" s="3"/>
      <c r="S173" s="3"/>
    </row>
    <row r="174" ht="15.75" customHeight="1">
      <c r="A174" s="10" t="s">
        <v>318</v>
      </c>
      <c r="B174" s="11" t="s">
        <v>9</v>
      </c>
      <c r="C174" s="11" t="s">
        <v>10</v>
      </c>
      <c r="D174" s="12" t="s">
        <v>138</v>
      </c>
      <c r="E174" s="12" t="s">
        <v>32</v>
      </c>
      <c r="F174" s="12" t="s">
        <v>319</v>
      </c>
      <c r="G174" s="13" t="s">
        <v>14</v>
      </c>
      <c r="H174" s="14">
        <v>1.08414003016E11</v>
      </c>
      <c r="I174" s="3"/>
      <c r="J174" s="3"/>
      <c r="K174" s="3"/>
      <c r="L174" s="3"/>
      <c r="M174" s="3"/>
      <c r="N174" s="3"/>
      <c r="O174" s="3"/>
      <c r="P174" s="3"/>
      <c r="Q174" s="3"/>
      <c r="R174" s="3"/>
      <c r="S174" s="3"/>
    </row>
    <row r="175" ht="15.75" customHeight="1">
      <c r="A175" s="10" t="s">
        <v>320</v>
      </c>
      <c r="B175" s="11" t="s">
        <v>9</v>
      </c>
      <c r="C175" s="11" t="s">
        <v>152</v>
      </c>
      <c r="D175" s="12" t="s">
        <v>153</v>
      </c>
      <c r="E175" s="12" t="s">
        <v>21</v>
      </c>
      <c r="F175" s="12" t="s">
        <v>205</v>
      </c>
      <c r="G175" s="13" t="s">
        <v>14</v>
      </c>
      <c r="H175" s="14">
        <v>7370880.0</v>
      </c>
      <c r="I175" s="3"/>
      <c r="J175" s="3"/>
      <c r="K175" s="3"/>
      <c r="L175" s="3"/>
      <c r="M175" s="3"/>
      <c r="N175" s="3"/>
      <c r="O175" s="3"/>
      <c r="P175" s="3"/>
      <c r="Q175" s="3"/>
      <c r="R175" s="3"/>
      <c r="S175" s="3"/>
    </row>
    <row r="176" ht="15.75" customHeight="1">
      <c r="A176" s="10" t="s">
        <v>321</v>
      </c>
      <c r="B176" s="11" t="s">
        <v>9</v>
      </c>
      <c r="C176" s="11" t="s">
        <v>166</v>
      </c>
      <c r="D176" s="12" t="s">
        <v>167</v>
      </c>
      <c r="E176" s="12" t="s">
        <v>21</v>
      </c>
      <c r="F176" s="12" t="s">
        <v>87</v>
      </c>
      <c r="G176" s="13" t="s">
        <v>14</v>
      </c>
      <c r="H176" s="14">
        <v>8.670108E8</v>
      </c>
      <c r="I176" s="3"/>
      <c r="J176" s="3"/>
      <c r="K176" s="3"/>
      <c r="L176" s="3"/>
      <c r="M176" s="3"/>
      <c r="N176" s="3"/>
      <c r="O176" s="3"/>
      <c r="P176" s="3"/>
      <c r="Q176" s="3"/>
      <c r="R176" s="3"/>
      <c r="S176" s="3"/>
    </row>
    <row r="177" ht="15.75" customHeight="1">
      <c r="A177" s="10" t="s">
        <v>322</v>
      </c>
      <c r="B177" s="11" t="s">
        <v>9</v>
      </c>
      <c r="C177" s="11" t="s">
        <v>10</v>
      </c>
      <c r="D177" s="12" t="s">
        <v>138</v>
      </c>
      <c r="E177" s="12" t="s">
        <v>32</v>
      </c>
      <c r="F177" s="12" t="s">
        <v>323</v>
      </c>
      <c r="G177" s="13" t="s">
        <v>14</v>
      </c>
      <c r="H177" s="14">
        <v>4.2028964526E10</v>
      </c>
      <c r="I177" s="3"/>
      <c r="J177" s="3"/>
      <c r="K177" s="3"/>
      <c r="L177" s="3"/>
      <c r="M177" s="3"/>
      <c r="N177" s="3"/>
      <c r="O177" s="3"/>
      <c r="P177" s="3"/>
      <c r="Q177" s="3"/>
      <c r="R177" s="3"/>
      <c r="S177" s="3"/>
    </row>
    <row r="178" ht="15.75" customHeight="1">
      <c r="A178" s="10" t="s">
        <v>324</v>
      </c>
      <c r="B178" s="11" t="s">
        <v>9</v>
      </c>
      <c r="C178" s="11" t="s">
        <v>166</v>
      </c>
      <c r="D178" s="11" t="s">
        <v>167</v>
      </c>
      <c r="E178" s="12" t="s">
        <v>61</v>
      </c>
      <c r="F178" s="12" t="s">
        <v>62</v>
      </c>
      <c r="G178" s="13" t="s">
        <v>14</v>
      </c>
      <c r="H178" s="14">
        <v>2.190064539E10</v>
      </c>
      <c r="I178" s="3"/>
      <c r="J178" s="3"/>
      <c r="K178" s="3"/>
      <c r="L178" s="3"/>
      <c r="M178" s="3"/>
      <c r="N178" s="3"/>
      <c r="O178" s="3"/>
      <c r="P178" s="3"/>
      <c r="Q178" s="3"/>
      <c r="R178" s="3"/>
      <c r="S178" s="3"/>
    </row>
    <row r="179" ht="15.75" customHeight="1">
      <c r="A179" s="10" t="s">
        <v>325</v>
      </c>
      <c r="B179" s="11" t="s">
        <v>9</v>
      </c>
      <c r="C179" s="11" t="s">
        <v>10</v>
      </c>
      <c r="D179" s="12" t="s">
        <v>11</v>
      </c>
      <c r="E179" s="12" t="s">
        <v>21</v>
      </c>
      <c r="F179" s="12" t="s">
        <v>326</v>
      </c>
      <c r="G179" s="13" t="s">
        <v>14</v>
      </c>
      <c r="H179" s="14">
        <v>1.170675E8</v>
      </c>
      <c r="I179" s="3"/>
      <c r="J179" s="3"/>
      <c r="K179" s="3"/>
      <c r="L179" s="3"/>
      <c r="M179" s="3"/>
      <c r="N179" s="3"/>
      <c r="O179" s="3"/>
      <c r="P179" s="3"/>
      <c r="Q179" s="3"/>
      <c r="R179" s="3"/>
      <c r="S179" s="3"/>
    </row>
    <row r="180" ht="15.75" customHeight="1">
      <c r="A180" s="10" t="s">
        <v>327</v>
      </c>
      <c r="B180" s="11" t="s">
        <v>9</v>
      </c>
      <c r="C180" s="11" t="s">
        <v>166</v>
      </c>
      <c r="D180" s="11" t="s">
        <v>167</v>
      </c>
      <c r="E180" s="12" t="s">
        <v>61</v>
      </c>
      <c r="F180" s="12" t="s">
        <v>174</v>
      </c>
      <c r="G180" s="13" t="s">
        <v>14</v>
      </c>
      <c r="H180" s="14">
        <v>2.0261975E9</v>
      </c>
      <c r="I180" s="3"/>
      <c r="J180" s="3"/>
      <c r="K180" s="3"/>
      <c r="L180" s="3"/>
      <c r="M180" s="3"/>
      <c r="N180" s="3"/>
      <c r="O180" s="3"/>
      <c r="P180" s="3"/>
      <c r="Q180" s="3"/>
      <c r="R180" s="3"/>
      <c r="S180" s="3"/>
    </row>
    <row r="181" ht="15.75" customHeight="1">
      <c r="A181" s="10" t="s">
        <v>328</v>
      </c>
      <c r="B181" s="11" t="s">
        <v>9</v>
      </c>
      <c r="C181" s="11" t="s">
        <v>10</v>
      </c>
      <c r="D181" s="11" t="s">
        <v>138</v>
      </c>
      <c r="E181" s="12" t="s">
        <v>32</v>
      </c>
      <c r="F181" s="12" t="s">
        <v>329</v>
      </c>
      <c r="G181" s="13" t="s">
        <v>14</v>
      </c>
      <c r="H181" s="14">
        <v>9.31649211E8</v>
      </c>
      <c r="I181" s="3"/>
      <c r="J181" s="3"/>
      <c r="K181" s="3"/>
      <c r="L181" s="3"/>
      <c r="M181" s="3"/>
      <c r="N181" s="3"/>
      <c r="O181" s="3"/>
      <c r="P181" s="3"/>
      <c r="Q181" s="3"/>
      <c r="R181" s="3"/>
      <c r="S181" s="3"/>
    </row>
    <row r="182" ht="15.75" customHeight="1">
      <c r="A182" s="10" t="s">
        <v>330</v>
      </c>
      <c r="B182" s="11" t="s">
        <v>9</v>
      </c>
      <c r="C182" s="11" t="s">
        <v>166</v>
      </c>
      <c r="D182" s="11" t="s">
        <v>167</v>
      </c>
      <c r="E182" s="12" t="s">
        <v>61</v>
      </c>
      <c r="F182" s="12" t="s">
        <v>331</v>
      </c>
      <c r="G182" s="13" t="s">
        <v>14</v>
      </c>
      <c r="H182" s="14">
        <v>2.0E8</v>
      </c>
      <c r="I182" s="3"/>
      <c r="J182" s="3"/>
      <c r="K182" s="3"/>
      <c r="L182" s="3"/>
      <c r="M182" s="3"/>
      <c r="N182" s="3"/>
      <c r="O182" s="3"/>
      <c r="P182" s="3"/>
      <c r="Q182" s="3"/>
      <c r="R182" s="3"/>
      <c r="S182" s="3"/>
    </row>
    <row r="183" ht="15.75" customHeight="1">
      <c r="A183" s="10" t="s">
        <v>332</v>
      </c>
      <c r="B183" s="11" t="s">
        <v>9</v>
      </c>
      <c r="C183" s="11" t="s">
        <v>166</v>
      </c>
      <c r="D183" s="11" t="s">
        <v>167</v>
      </c>
      <c r="E183" s="12" t="s">
        <v>61</v>
      </c>
      <c r="F183" s="12" t="s">
        <v>161</v>
      </c>
      <c r="G183" s="13" t="s">
        <v>14</v>
      </c>
      <c r="H183" s="14">
        <v>5.020107444E9</v>
      </c>
      <c r="I183" s="3"/>
      <c r="J183" s="3"/>
      <c r="K183" s="3"/>
      <c r="L183" s="3"/>
      <c r="M183" s="3"/>
      <c r="N183" s="3"/>
      <c r="O183" s="3"/>
      <c r="P183" s="3"/>
      <c r="Q183" s="3"/>
      <c r="R183" s="3"/>
      <c r="S183" s="3"/>
    </row>
    <row r="184" ht="15.75" customHeight="1">
      <c r="A184" s="10" t="s">
        <v>333</v>
      </c>
      <c r="B184" s="11" t="s">
        <v>9</v>
      </c>
      <c r="C184" s="11" t="s">
        <v>10</v>
      </c>
      <c r="D184" s="12" t="s">
        <v>138</v>
      </c>
      <c r="E184" s="12" t="s">
        <v>32</v>
      </c>
      <c r="F184" s="12" t="s">
        <v>334</v>
      </c>
      <c r="G184" s="13" t="s">
        <v>14</v>
      </c>
      <c r="H184" s="14">
        <v>5.1185943759E10</v>
      </c>
      <c r="I184" s="3"/>
      <c r="J184" s="3"/>
      <c r="K184" s="3"/>
      <c r="L184" s="3"/>
      <c r="M184" s="3"/>
      <c r="N184" s="3"/>
      <c r="O184" s="3"/>
      <c r="P184" s="3"/>
      <c r="Q184" s="3"/>
      <c r="R184" s="3"/>
      <c r="S184" s="3"/>
    </row>
    <row r="185" ht="15.75" customHeight="1">
      <c r="A185" s="10" t="s">
        <v>335</v>
      </c>
      <c r="B185" s="11" t="s">
        <v>9</v>
      </c>
      <c r="C185" s="11" t="s">
        <v>152</v>
      </c>
      <c r="D185" s="11" t="s">
        <v>153</v>
      </c>
      <c r="E185" s="12" t="s">
        <v>12</v>
      </c>
      <c r="F185" s="12" t="s">
        <v>168</v>
      </c>
      <c r="G185" s="13" t="s">
        <v>14</v>
      </c>
      <c r="H185" s="14">
        <v>5.9636352E7</v>
      </c>
      <c r="I185" s="3"/>
      <c r="J185" s="3"/>
      <c r="K185" s="3"/>
      <c r="L185" s="3"/>
      <c r="M185" s="3"/>
      <c r="N185" s="3"/>
      <c r="O185" s="3"/>
      <c r="P185" s="3"/>
      <c r="Q185" s="3"/>
      <c r="R185" s="3"/>
      <c r="S185" s="3"/>
    </row>
    <row r="186" ht="15.75" customHeight="1">
      <c r="A186" s="10" t="s">
        <v>336</v>
      </c>
      <c r="B186" s="11" t="s">
        <v>9</v>
      </c>
      <c r="C186" s="11" t="s">
        <v>152</v>
      </c>
      <c r="D186" s="11" t="s">
        <v>153</v>
      </c>
      <c r="E186" s="12" t="s">
        <v>12</v>
      </c>
      <c r="F186" s="12" t="s">
        <v>241</v>
      </c>
      <c r="G186" s="13" t="s">
        <v>14</v>
      </c>
      <c r="H186" s="14">
        <v>1.2936E7</v>
      </c>
      <c r="I186" s="3"/>
      <c r="J186" s="3"/>
      <c r="K186" s="3"/>
      <c r="L186" s="3"/>
      <c r="M186" s="3"/>
      <c r="N186" s="3"/>
      <c r="O186" s="3"/>
      <c r="P186" s="3"/>
      <c r="Q186" s="3"/>
      <c r="R186" s="3"/>
      <c r="S186" s="3"/>
    </row>
    <row r="187" ht="15.75" customHeight="1">
      <c r="A187" s="10" t="s">
        <v>337</v>
      </c>
      <c r="B187" s="11" t="s">
        <v>9</v>
      </c>
      <c r="C187" s="11" t="s">
        <v>166</v>
      </c>
      <c r="D187" s="11" t="s">
        <v>167</v>
      </c>
      <c r="E187" s="12" t="s">
        <v>61</v>
      </c>
      <c r="F187" s="12" t="s">
        <v>338</v>
      </c>
      <c r="G187" s="13" t="s">
        <v>14</v>
      </c>
      <c r="H187" s="14">
        <v>8.994412904E9</v>
      </c>
      <c r="I187" s="3"/>
      <c r="J187" s="3"/>
      <c r="K187" s="3"/>
      <c r="L187" s="3"/>
      <c r="M187" s="3"/>
      <c r="N187" s="3"/>
      <c r="O187" s="3"/>
      <c r="P187" s="3"/>
      <c r="Q187" s="3"/>
      <c r="R187" s="3"/>
      <c r="S187" s="3"/>
    </row>
    <row r="188" ht="15.75" customHeight="1">
      <c r="A188" s="10" t="s">
        <v>339</v>
      </c>
      <c r="B188" s="11" t="s">
        <v>9</v>
      </c>
      <c r="C188" s="11" t="s">
        <v>166</v>
      </c>
      <c r="D188" s="11" t="s">
        <v>167</v>
      </c>
      <c r="E188" s="12" t="s">
        <v>61</v>
      </c>
      <c r="F188" s="12" t="s">
        <v>183</v>
      </c>
      <c r="G188" s="13" t="s">
        <v>14</v>
      </c>
      <c r="H188" s="14">
        <v>1.02744704E8</v>
      </c>
      <c r="I188" s="3"/>
      <c r="J188" s="3"/>
      <c r="K188" s="3"/>
      <c r="L188" s="3"/>
      <c r="M188" s="3"/>
      <c r="N188" s="3"/>
      <c r="O188" s="3"/>
      <c r="P188" s="3"/>
      <c r="Q188" s="3"/>
      <c r="R188" s="3"/>
      <c r="S188" s="3"/>
    </row>
    <row r="189" ht="15.75" customHeight="1">
      <c r="A189" s="10" t="s">
        <v>340</v>
      </c>
      <c r="B189" s="11" t="s">
        <v>9</v>
      </c>
      <c r="C189" s="11" t="s">
        <v>166</v>
      </c>
      <c r="D189" s="11" t="s">
        <v>167</v>
      </c>
      <c r="E189" s="12" t="s">
        <v>61</v>
      </c>
      <c r="F189" s="12" t="s">
        <v>341</v>
      </c>
      <c r="G189" s="13" t="s">
        <v>14</v>
      </c>
      <c r="H189" s="14">
        <v>999000.0</v>
      </c>
      <c r="I189" s="3"/>
      <c r="J189" s="3"/>
      <c r="K189" s="3"/>
      <c r="L189" s="3"/>
      <c r="M189" s="3"/>
      <c r="N189" s="3"/>
      <c r="O189" s="3"/>
      <c r="P189" s="3"/>
      <c r="Q189" s="3"/>
      <c r="R189" s="3"/>
      <c r="S189" s="3"/>
    </row>
    <row r="190" ht="15.75" customHeight="1">
      <c r="A190" s="10" t="s">
        <v>342</v>
      </c>
      <c r="B190" s="11" t="s">
        <v>9</v>
      </c>
      <c r="C190" s="11" t="s">
        <v>166</v>
      </c>
      <c r="D190" s="11" t="s">
        <v>167</v>
      </c>
      <c r="E190" s="12" t="s">
        <v>61</v>
      </c>
      <c r="F190" s="12" t="s">
        <v>343</v>
      </c>
      <c r="G190" s="13" t="s">
        <v>14</v>
      </c>
      <c r="H190" s="14">
        <v>6.17106794E8</v>
      </c>
      <c r="I190" s="3"/>
      <c r="J190" s="3"/>
      <c r="K190" s="3"/>
      <c r="L190" s="3"/>
      <c r="M190" s="3"/>
      <c r="N190" s="3"/>
      <c r="O190" s="3"/>
      <c r="P190" s="3"/>
      <c r="Q190" s="3"/>
      <c r="R190" s="3"/>
      <c r="S190" s="3"/>
    </row>
    <row r="191" ht="15.75" customHeight="1">
      <c r="A191" s="10" t="s">
        <v>344</v>
      </c>
      <c r="B191" s="11" t="s">
        <v>9</v>
      </c>
      <c r="C191" s="11" t="s">
        <v>166</v>
      </c>
      <c r="D191" s="12" t="s">
        <v>167</v>
      </c>
      <c r="E191" s="12" t="s">
        <v>21</v>
      </c>
      <c r="F191" s="12" t="s">
        <v>345</v>
      </c>
      <c r="G191" s="13" t="s">
        <v>14</v>
      </c>
      <c r="H191" s="14">
        <v>5896000.0</v>
      </c>
      <c r="I191" s="3"/>
      <c r="J191" s="3"/>
      <c r="K191" s="3"/>
      <c r="L191" s="3"/>
      <c r="M191" s="3"/>
      <c r="N191" s="3"/>
      <c r="O191" s="3"/>
      <c r="P191" s="3"/>
      <c r="Q191" s="3"/>
      <c r="R191" s="3"/>
      <c r="S191" s="3"/>
    </row>
    <row r="192" ht="15.75" customHeight="1">
      <c r="A192" s="10" t="s">
        <v>346</v>
      </c>
      <c r="B192" s="11" t="s">
        <v>9</v>
      </c>
      <c r="C192" s="11" t="s">
        <v>166</v>
      </c>
      <c r="D192" s="12" t="s">
        <v>167</v>
      </c>
      <c r="E192" s="12" t="s">
        <v>21</v>
      </c>
      <c r="F192" s="12" t="s">
        <v>81</v>
      </c>
      <c r="G192" s="13" t="s">
        <v>14</v>
      </c>
      <c r="H192" s="14">
        <v>7.2842E7</v>
      </c>
      <c r="I192" s="3"/>
      <c r="J192" s="3"/>
      <c r="K192" s="3"/>
      <c r="L192" s="3"/>
      <c r="M192" s="3"/>
      <c r="N192" s="3"/>
      <c r="O192" s="3"/>
      <c r="P192" s="3"/>
      <c r="Q192" s="3"/>
      <c r="R192" s="3"/>
      <c r="S192" s="3"/>
    </row>
    <row r="193" ht="15.75" customHeight="1">
      <c r="A193" s="10" t="s">
        <v>347</v>
      </c>
      <c r="B193" s="11" t="s">
        <v>9</v>
      </c>
      <c r="C193" s="11" t="s">
        <v>166</v>
      </c>
      <c r="D193" s="11" t="s">
        <v>167</v>
      </c>
      <c r="E193" s="12" t="s">
        <v>61</v>
      </c>
      <c r="F193" s="12" t="s">
        <v>348</v>
      </c>
      <c r="G193" s="13" t="s">
        <v>14</v>
      </c>
      <c r="H193" s="14">
        <v>1.2823898E8</v>
      </c>
      <c r="I193" s="3"/>
      <c r="J193" s="3"/>
      <c r="K193" s="3"/>
      <c r="L193" s="3"/>
      <c r="M193" s="3"/>
      <c r="N193" s="3"/>
      <c r="O193" s="3"/>
      <c r="P193" s="3"/>
      <c r="Q193" s="3"/>
      <c r="R193" s="3"/>
      <c r="S193" s="3"/>
    </row>
    <row r="194" ht="15.75" customHeight="1">
      <c r="A194" s="10" t="s">
        <v>349</v>
      </c>
      <c r="B194" s="11" t="s">
        <v>9</v>
      </c>
      <c r="C194" s="11" t="s">
        <v>166</v>
      </c>
      <c r="D194" s="11" t="s">
        <v>167</v>
      </c>
      <c r="E194" s="12" t="s">
        <v>61</v>
      </c>
      <c r="F194" s="12" t="s">
        <v>74</v>
      </c>
      <c r="G194" s="13" t="s">
        <v>14</v>
      </c>
      <c r="H194" s="14">
        <v>9.47068E8</v>
      </c>
      <c r="I194" s="3"/>
      <c r="J194" s="3"/>
      <c r="K194" s="3"/>
      <c r="L194" s="3"/>
      <c r="M194" s="3"/>
      <c r="N194" s="3"/>
      <c r="O194" s="3"/>
      <c r="P194" s="3"/>
      <c r="Q194" s="3"/>
      <c r="R194" s="3"/>
      <c r="S194" s="3"/>
    </row>
    <row r="195" ht="15.75" customHeight="1">
      <c r="A195" s="10" t="s">
        <v>350</v>
      </c>
      <c r="B195" s="11" t="s">
        <v>9</v>
      </c>
      <c r="C195" s="11" t="s">
        <v>351</v>
      </c>
      <c r="D195" s="12" t="s">
        <v>352</v>
      </c>
      <c r="E195" s="12" t="s">
        <v>21</v>
      </c>
      <c r="F195" s="12" t="s">
        <v>87</v>
      </c>
      <c r="G195" s="13" t="s">
        <v>14</v>
      </c>
      <c r="H195" s="14">
        <v>1.126187762E9</v>
      </c>
      <c r="I195" s="3"/>
      <c r="J195" s="3"/>
      <c r="K195" s="3"/>
      <c r="L195" s="3"/>
      <c r="M195" s="3"/>
      <c r="N195" s="3"/>
      <c r="O195" s="3"/>
      <c r="P195" s="3"/>
      <c r="Q195" s="3"/>
      <c r="R195" s="3"/>
      <c r="S195" s="3"/>
    </row>
    <row r="196" ht="15.75" customHeight="1">
      <c r="A196" s="10" t="s">
        <v>353</v>
      </c>
      <c r="B196" s="11" t="s">
        <v>9</v>
      </c>
      <c r="C196" s="11" t="s">
        <v>185</v>
      </c>
      <c r="D196" s="11" t="s">
        <v>186</v>
      </c>
      <c r="E196" s="12" t="s">
        <v>32</v>
      </c>
      <c r="F196" s="12" t="s">
        <v>37</v>
      </c>
      <c r="G196" s="13" t="s">
        <v>14</v>
      </c>
      <c r="H196" s="14">
        <v>5692500.0</v>
      </c>
      <c r="I196" s="3"/>
      <c r="J196" s="3"/>
      <c r="K196" s="3"/>
      <c r="L196" s="3"/>
      <c r="M196" s="3"/>
      <c r="N196" s="3"/>
      <c r="O196" s="3"/>
      <c r="P196" s="3"/>
      <c r="Q196" s="3"/>
      <c r="R196" s="3"/>
      <c r="S196" s="3"/>
    </row>
    <row r="197" ht="15.75" customHeight="1">
      <c r="A197" s="10" t="s">
        <v>354</v>
      </c>
      <c r="B197" s="11" t="s">
        <v>9</v>
      </c>
      <c r="C197" s="11" t="s">
        <v>166</v>
      </c>
      <c r="D197" s="12" t="s">
        <v>167</v>
      </c>
      <c r="E197" s="12" t="s">
        <v>21</v>
      </c>
      <c r="F197" s="12" t="s">
        <v>114</v>
      </c>
      <c r="G197" s="13" t="s">
        <v>14</v>
      </c>
      <c r="H197" s="14">
        <v>4.61516E7</v>
      </c>
      <c r="I197" s="3"/>
      <c r="J197" s="3"/>
      <c r="K197" s="3"/>
      <c r="L197" s="3"/>
      <c r="M197" s="3"/>
      <c r="N197" s="3"/>
      <c r="O197" s="3"/>
      <c r="P197" s="3"/>
      <c r="Q197" s="3"/>
      <c r="R197" s="3"/>
      <c r="S197" s="3"/>
    </row>
    <row r="198" ht="15.75" customHeight="1">
      <c r="A198" s="10" t="s">
        <v>355</v>
      </c>
      <c r="B198" s="11" t="s">
        <v>9</v>
      </c>
      <c r="C198" s="11" t="s">
        <v>351</v>
      </c>
      <c r="D198" s="11" t="s">
        <v>352</v>
      </c>
      <c r="E198" s="12" t="s">
        <v>61</v>
      </c>
      <c r="F198" s="12" t="s">
        <v>174</v>
      </c>
      <c r="G198" s="13" t="s">
        <v>14</v>
      </c>
      <c r="H198" s="14">
        <v>1.50874E9</v>
      </c>
      <c r="I198" s="3"/>
      <c r="J198" s="3"/>
      <c r="K198" s="3"/>
      <c r="L198" s="3"/>
      <c r="M198" s="3"/>
      <c r="N198" s="3"/>
      <c r="O198" s="3"/>
      <c r="P198" s="3"/>
      <c r="Q198" s="3"/>
      <c r="R198" s="3"/>
      <c r="S198" s="3"/>
    </row>
    <row r="199" ht="15.75" customHeight="1">
      <c r="A199" s="10" t="s">
        <v>356</v>
      </c>
      <c r="B199" s="11" t="s">
        <v>9</v>
      </c>
      <c r="C199" s="11" t="s">
        <v>351</v>
      </c>
      <c r="D199" s="11" t="s">
        <v>352</v>
      </c>
      <c r="E199" s="12" t="s">
        <v>61</v>
      </c>
      <c r="F199" s="12" t="s">
        <v>62</v>
      </c>
      <c r="G199" s="13" t="s">
        <v>14</v>
      </c>
      <c r="H199" s="14">
        <v>2.20914146E10</v>
      </c>
      <c r="I199" s="3"/>
      <c r="J199" s="3"/>
      <c r="K199" s="3"/>
      <c r="L199" s="3"/>
      <c r="M199" s="3"/>
      <c r="N199" s="3"/>
      <c r="O199" s="3"/>
      <c r="P199" s="3"/>
      <c r="Q199" s="3"/>
      <c r="R199" s="3"/>
      <c r="S199" s="3"/>
    </row>
    <row r="200" ht="15.75" customHeight="1">
      <c r="A200" s="10" t="s">
        <v>357</v>
      </c>
      <c r="B200" s="11" t="s">
        <v>9</v>
      </c>
      <c r="C200" s="11" t="s">
        <v>351</v>
      </c>
      <c r="D200" s="11" t="s">
        <v>352</v>
      </c>
      <c r="E200" s="12" t="s">
        <v>61</v>
      </c>
      <c r="F200" s="12" t="s">
        <v>161</v>
      </c>
      <c r="G200" s="13" t="s">
        <v>14</v>
      </c>
      <c r="H200" s="14">
        <v>5.40090008E9</v>
      </c>
      <c r="I200" s="3"/>
      <c r="J200" s="3"/>
      <c r="K200" s="3"/>
      <c r="L200" s="3"/>
      <c r="M200" s="3"/>
      <c r="N200" s="3"/>
      <c r="O200" s="3"/>
      <c r="P200" s="3"/>
      <c r="Q200" s="3"/>
      <c r="R200" s="3"/>
      <c r="S200" s="3"/>
    </row>
    <row r="201" ht="15.75" customHeight="1">
      <c r="A201" s="10" t="s">
        <v>358</v>
      </c>
      <c r="B201" s="11" t="s">
        <v>9</v>
      </c>
      <c r="C201" s="11" t="s">
        <v>185</v>
      </c>
      <c r="D201" s="11" t="s">
        <v>186</v>
      </c>
      <c r="E201" s="12" t="s">
        <v>32</v>
      </c>
      <c r="F201" s="12" t="s">
        <v>70</v>
      </c>
      <c r="G201" s="13" t="s">
        <v>14</v>
      </c>
      <c r="H201" s="14">
        <v>1.4E7</v>
      </c>
      <c r="I201" s="3"/>
      <c r="J201" s="3"/>
      <c r="K201" s="3"/>
      <c r="L201" s="3"/>
      <c r="M201" s="3"/>
      <c r="N201" s="3"/>
      <c r="O201" s="3"/>
      <c r="P201" s="3"/>
      <c r="Q201" s="3"/>
      <c r="R201" s="3"/>
      <c r="S201" s="3"/>
    </row>
    <row r="202" ht="15.75" customHeight="1">
      <c r="A202" s="10" t="s">
        <v>359</v>
      </c>
      <c r="B202" s="11" t="s">
        <v>9</v>
      </c>
      <c r="C202" s="11" t="s">
        <v>351</v>
      </c>
      <c r="D202" s="11" t="s">
        <v>352</v>
      </c>
      <c r="E202" s="12" t="s">
        <v>61</v>
      </c>
      <c r="F202" s="12" t="s">
        <v>360</v>
      </c>
      <c r="G202" s="13" t="s">
        <v>14</v>
      </c>
      <c r="H202" s="14">
        <v>7.68482262E8</v>
      </c>
      <c r="I202" s="3"/>
      <c r="J202" s="3"/>
      <c r="K202" s="3"/>
      <c r="L202" s="3"/>
      <c r="M202" s="3"/>
      <c r="N202" s="3"/>
      <c r="O202" s="3"/>
      <c r="P202" s="3"/>
      <c r="Q202" s="3"/>
      <c r="R202" s="3"/>
      <c r="S202" s="3"/>
    </row>
    <row r="203" ht="15.75" customHeight="1">
      <c r="A203" s="10" t="s">
        <v>361</v>
      </c>
      <c r="B203" s="11" t="s">
        <v>9</v>
      </c>
      <c r="C203" s="11" t="s">
        <v>171</v>
      </c>
      <c r="D203" s="11" t="s">
        <v>172</v>
      </c>
      <c r="E203" s="12" t="s">
        <v>12</v>
      </c>
      <c r="F203" s="12" t="s">
        <v>196</v>
      </c>
      <c r="G203" s="13" t="s">
        <v>14</v>
      </c>
      <c r="H203" s="14">
        <v>3.8833807E7</v>
      </c>
      <c r="I203" s="3"/>
      <c r="J203" s="3"/>
      <c r="K203" s="3"/>
      <c r="L203" s="3"/>
      <c r="M203" s="3"/>
      <c r="N203" s="3"/>
      <c r="O203" s="3"/>
      <c r="P203" s="3"/>
      <c r="Q203" s="3"/>
      <c r="R203" s="3"/>
      <c r="S203" s="3"/>
    </row>
    <row r="204" ht="15.75" customHeight="1">
      <c r="A204" s="10" t="s">
        <v>362</v>
      </c>
      <c r="B204" s="11" t="s">
        <v>9</v>
      </c>
      <c r="C204" s="11" t="s">
        <v>10</v>
      </c>
      <c r="D204" s="11" t="s">
        <v>148</v>
      </c>
      <c r="E204" s="12" t="s">
        <v>32</v>
      </c>
      <c r="F204" s="12" t="s">
        <v>363</v>
      </c>
      <c r="G204" s="13" t="s">
        <v>14</v>
      </c>
      <c r="H204" s="14">
        <v>2.0E9</v>
      </c>
      <c r="I204" s="3"/>
      <c r="J204" s="3"/>
      <c r="K204" s="3"/>
      <c r="L204" s="3"/>
      <c r="M204" s="3"/>
      <c r="N204" s="3"/>
      <c r="O204" s="3"/>
      <c r="P204" s="3"/>
      <c r="Q204" s="3"/>
      <c r="R204" s="3"/>
      <c r="S204" s="3"/>
    </row>
    <row r="205" ht="15.75" customHeight="1">
      <c r="A205" s="10" t="s">
        <v>364</v>
      </c>
      <c r="B205" s="11" t="s">
        <v>9</v>
      </c>
      <c r="C205" s="11" t="s">
        <v>171</v>
      </c>
      <c r="D205" s="11" t="s">
        <v>172</v>
      </c>
      <c r="E205" s="12" t="s">
        <v>12</v>
      </c>
      <c r="F205" s="12" t="s">
        <v>365</v>
      </c>
      <c r="G205" s="13" t="s">
        <v>14</v>
      </c>
      <c r="H205" s="14">
        <v>6.7919854E7</v>
      </c>
      <c r="I205" s="3"/>
      <c r="J205" s="3"/>
      <c r="K205" s="3"/>
      <c r="L205" s="3"/>
      <c r="M205" s="3"/>
      <c r="N205" s="3"/>
      <c r="O205" s="3"/>
      <c r="P205" s="3"/>
      <c r="Q205" s="3"/>
      <c r="R205" s="3"/>
      <c r="S205" s="3"/>
    </row>
    <row r="206" ht="15.75" customHeight="1">
      <c r="A206" s="10" t="s">
        <v>366</v>
      </c>
      <c r="B206" s="11" t="s">
        <v>9</v>
      </c>
      <c r="C206" s="11" t="s">
        <v>351</v>
      </c>
      <c r="D206" s="11" t="s">
        <v>352</v>
      </c>
      <c r="E206" s="12" t="s">
        <v>61</v>
      </c>
      <c r="F206" s="12" t="s">
        <v>367</v>
      </c>
      <c r="G206" s="13" t="s">
        <v>14</v>
      </c>
      <c r="H206" s="14">
        <v>5.087556936E9</v>
      </c>
      <c r="I206" s="3"/>
      <c r="J206" s="3"/>
      <c r="K206" s="3"/>
      <c r="L206" s="3"/>
      <c r="M206" s="3"/>
      <c r="N206" s="3"/>
      <c r="O206" s="3"/>
      <c r="P206" s="3"/>
      <c r="Q206" s="3"/>
      <c r="R206" s="3"/>
      <c r="S206" s="3"/>
    </row>
    <row r="207" ht="15.75" customHeight="1">
      <c r="A207" s="10" t="s">
        <v>368</v>
      </c>
      <c r="B207" s="11" t="s">
        <v>9</v>
      </c>
      <c r="C207" s="11" t="s">
        <v>351</v>
      </c>
      <c r="D207" s="11" t="s">
        <v>352</v>
      </c>
      <c r="E207" s="12" t="s">
        <v>61</v>
      </c>
      <c r="F207" s="12" t="s">
        <v>267</v>
      </c>
      <c r="G207" s="13" t="s">
        <v>14</v>
      </c>
      <c r="H207" s="14">
        <v>4.10744686E8</v>
      </c>
      <c r="I207" s="3"/>
      <c r="J207" s="3"/>
      <c r="K207" s="3"/>
      <c r="L207" s="3"/>
      <c r="M207" s="3"/>
      <c r="N207" s="3"/>
      <c r="O207" s="3"/>
      <c r="P207" s="3"/>
      <c r="Q207" s="3"/>
      <c r="R207" s="3"/>
      <c r="S207" s="3"/>
    </row>
    <row r="208" ht="15.75" customHeight="1">
      <c r="A208" s="10" t="s">
        <v>369</v>
      </c>
      <c r="B208" s="11" t="s">
        <v>9</v>
      </c>
      <c r="C208" s="11" t="s">
        <v>166</v>
      </c>
      <c r="D208" s="12" t="s">
        <v>167</v>
      </c>
      <c r="E208" s="12" t="s">
        <v>21</v>
      </c>
      <c r="F208" s="12" t="s">
        <v>22</v>
      </c>
      <c r="G208" s="13" t="s">
        <v>14</v>
      </c>
      <c r="H208" s="14">
        <v>3.372130176E9</v>
      </c>
      <c r="I208" s="3"/>
      <c r="J208" s="3"/>
      <c r="K208" s="3"/>
      <c r="L208" s="3"/>
      <c r="M208" s="3"/>
      <c r="N208" s="3"/>
      <c r="O208" s="3"/>
      <c r="P208" s="3"/>
      <c r="Q208" s="3"/>
      <c r="R208" s="3"/>
      <c r="S208" s="3"/>
    </row>
    <row r="209" ht="15.75" customHeight="1">
      <c r="A209" s="10" t="s">
        <v>370</v>
      </c>
      <c r="B209" s="11" t="s">
        <v>9</v>
      </c>
      <c r="C209" s="11" t="s">
        <v>171</v>
      </c>
      <c r="D209" s="11" t="s">
        <v>172</v>
      </c>
      <c r="E209" s="12" t="s">
        <v>12</v>
      </c>
      <c r="F209" s="12" t="s">
        <v>371</v>
      </c>
      <c r="G209" s="13" t="s">
        <v>14</v>
      </c>
      <c r="H209" s="14">
        <v>5.15889E7</v>
      </c>
      <c r="I209" s="3"/>
      <c r="J209" s="3"/>
      <c r="K209" s="3"/>
      <c r="L209" s="3"/>
      <c r="M209" s="3"/>
      <c r="N209" s="3"/>
      <c r="O209" s="3"/>
      <c r="P209" s="3"/>
      <c r="Q209" s="3"/>
      <c r="R209" s="3"/>
      <c r="S209" s="3"/>
    </row>
    <row r="210" ht="15.75" customHeight="1">
      <c r="A210" s="10" t="s">
        <v>372</v>
      </c>
      <c r="B210" s="11" t="s">
        <v>9</v>
      </c>
      <c r="C210" s="11" t="s">
        <v>351</v>
      </c>
      <c r="D210" s="11" t="s">
        <v>352</v>
      </c>
      <c r="E210" s="12" t="s">
        <v>61</v>
      </c>
      <c r="F210" s="12" t="s">
        <v>263</v>
      </c>
      <c r="G210" s="13" t="s">
        <v>14</v>
      </c>
      <c r="H210" s="14">
        <v>1.920092252E9</v>
      </c>
      <c r="I210" s="3"/>
      <c r="J210" s="3"/>
      <c r="K210" s="3"/>
      <c r="L210" s="3"/>
      <c r="M210" s="3"/>
      <c r="N210" s="3"/>
      <c r="O210" s="3"/>
      <c r="P210" s="3"/>
      <c r="Q210" s="3"/>
      <c r="R210" s="3"/>
      <c r="S210" s="3"/>
    </row>
    <row r="211" ht="15.75" customHeight="1">
      <c r="A211" s="10" t="s">
        <v>373</v>
      </c>
      <c r="B211" s="11" t="s">
        <v>9</v>
      </c>
      <c r="C211" s="11" t="s">
        <v>10</v>
      </c>
      <c r="D211" s="12" t="s">
        <v>11</v>
      </c>
      <c r="E211" s="12" t="s">
        <v>21</v>
      </c>
      <c r="F211" s="12" t="s">
        <v>83</v>
      </c>
      <c r="G211" s="13" t="s">
        <v>14</v>
      </c>
      <c r="H211" s="14">
        <v>9000000.0</v>
      </c>
      <c r="I211" s="3"/>
      <c r="J211" s="3"/>
      <c r="K211" s="3"/>
      <c r="L211" s="3"/>
      <c r="M211" s="3"/>
      <c r="N211" s="3"/>
      <c r="O211" s="3"/>
      <c r="P211" s="3"/>
      <c r="Q211" s="3"/>
      <c r="R211" s="3"/>
      <c r="S211" s="3"/>
    </row>
    <row r="212" ht="15.75" customHeight="1">
      <c r="A212" s="10" t="s">
        <v>374</v>
      </c>
      <c r="B212" s="11" t="s">
        <v>9</v>
      </c>
      <c r="C212" s="11" t="s">
        <v>10</v>
      </c>
      <c r="D212" s="11" t="s">
        <v>148</v>
      </c>
      <c r="E212" s="12" t="s">
        <v>32</v>
      </c>
      <c r="F212" s="12" t="s">
        <v>375</v>
      </c>
      <c r="G212" s="13" t="s">
        <v>14</v>
      </c>
      <c r="H212" s="14">
        <v>2.0E9</v>
      </c>
      <c r="I212" s="3"/>
      <c r="J212" s="3"/>
      <c r="K212" s="3"/>
      <c r="L212" s="3"/>
      <c r="M212" s="3"/>
      <c r="N212" s="3"/>
      <c r="O212" s="3"/>
      <c r="P212" s="3"/>
      <c r="Q212" s="3"/>
      <c r="R212" s="3"/>
      <c r="S212" s="3"/>
    </row>
    <row r="213" ht="15.75" customHeight="1">
      <c r="A213" s="10" t="s">
        <v>376</v>
      </c>
      <c r="B213" s="11" t="s">
        <v>9</v>
      </c>
      <c r="C213" s="11" t="s">
        <v>351</v>
      </c>
      <c r="D213" s="11" t="s">
        <v>352</v>
      </c>
      <c r="E213" s="12" t="s">
        <v>61</v>
      </c>
      <c r="F213" s="12" t="s">
        <v>74</v>
      </c>
      <c r="G213" s="13" t="s">
        <v>14</v>
      </c>
      <c r="H213" s="14">
        <v>1.1823333E9</v>
      </c>
      <c r="I213" s="3"/>
      <c r="J213" s="3"/>
      <c r="K213" s="3"/>
      <c r="L213" s="3"/>
      <c r="M213" s="3"/>
      <c r="N213" s="3"/>
      <c r="O213" s="3"/>
      <c r="P213" s="3"/>
      <c r="Q213" s="3"/>
      <c r="R213" s="3"/>
      <c r="S213" s="3"/>
    </row>
    <row r="214" ht="15.75" customHeight="1">
      <c r="A214" s="10" t="s">
        <v>377</v>
      </c>
      <c r="B214" s="11" t="s">
        <v>9</v>
      </c>
      <c r="C214" s="11" t="s">
        <v>166</v>
      </c>
      <c r="D214" s="12" t="s">
        <v>167</v>
      </c>
      <c r="E214" s="12" t="s">
        <v>21</v>
      </c>
      <c r="F214" s="12" t="s">
        <v>24</v>
      </c>
      <c r="G214" s="13" t="s">
        <v>14</v>
      </c>
      <c r="H214" s="14">
        <v>1.620065912E9</v>
      </c>
      <c r="I214" s="3"/>
      <c r="J214" s="3"/>
      <c r="K214" s="3"/>
      <c r="L214" s="3"/>
      <c r="M214" s="3"/>
      <c r="N214" s="3"/>
      <c r="O214" s="3"/>
      <c r="P214" s="3"/>
      <c r="Q214" s="3"/>
      <c r="R214" s="3"/>
      <c r="S214" s="3"/>
    </row>
    <row r="215" ht="15.75" customHeight="1">
      <c r="A215" s="10" t="s">
        <v>378</v>
      </c>
      <c r="B215" s="11" t="s">
        <v>9</v>
      </c>
      <c r="C215" s="11" t="s">
        <v>351</v>
      </c>
      <c r="D215" s="12" t="s">
        <v>352</v>
      </c>
      <c r="E215" s="12" t="s">
        <v>21</v>
      </c>
      <c r="F215" s="12" t="s">
        <v>83</v>
      </c>
      <c r="G215" s="13" t="s">
        <v>14</v>
      </c>
      <c r="H215" s="14">
        <v>1.3557E7</v>
      </c>
      <c r="I215" s="3"/>
      <c r="J215" s="3"/>
      <c r="K215" s="3"/>
      <c r="L215" s="3"/>
      <c r="M215" s="3"/>
      <c r="N215" s="3"/>
      <c r="O215" s="3"/>
      <c r="P215" s="3"/>
      <c r="Q215" s="3"/>
      <c r="R215" s="3"/>
      <c r="S215" s="3"/>
    </row>
    <row r="216" ht="15.75" customHeight="1">
      <c r="A216" s="10" t="s">
        <v>379</v>
      </c>
      <c r="B216" s="11" t="s">
        <v>9</v>
      </c>
      <c r="C216" s="11" t="s">
        <v>166</v>
      </c>
      <c r="D216" s="12" t="s">
        <v>167</v>
      </c>
      <c r="E216" s="12" t="s">
        <v>21</v>
      </c>
      <c r="F216" s="12" t="s">
        <v>83</v>
      </c>
      <c r="G216" s="13" t="s">
        <v>14</v>
      </c>
      <c r="H216" s="14">
        <v>5594500.0</v>
      </c>
      <c r="I216" s="3"/>
      <c r="J216" s="3"/>
      <c r="K216" s="3"/>
      <c r="L216" s="3"/>
      <c r="M216" s="3"/>
      <c r="N216" s="3"/>
      <c r="O216" s="3"/>
      <c r="P216" s="3"/>
      <c r="Q216" s="3"/>
      <c r="R216" s="3"/>
      <c r="S216" s="3"/>
    </row>
    <row r="217" ht="15.75" customHeight="1">
      <c r="A217" s="10" t="s">
        <v>380</v>
      </c>
      <c r="B217" s="11" t="s">
        <v>9</v>
      </c>
      <c r="C217" s="11" t="s">
        <v>10</v>
      </c>
      <c r="D217" s="11" t="s">
        <v>148</v>
      </c>
      <c r="E217" s="12" t="s">
        <v>32</v>
      </c>
      <c r="F217" s="12" t="s">
        <v>381</v>
      </c>
      <c r="G217" s="13" t="s">
        <v>14</v>
      </c>
      <c r="H217" s="14">
        <v>1.5E10</v>
      </c>
      <c r="I217" s="3"/>
      <c r="J217" s="3"/>
      <c r="K217" s="3"/>
      <c r="L217" s="3"/>
      <c r="M217" s="3"/>
      <c r="N217" s="3"/>
      <c r="O217" s="3"/>
      <c r="P217" s="3"/>
      <c r="Q217" s="3"/>
      <c r="R217" s="3"/>
      <c r="S217" s="3"/>
    </row>
    <row r="218" ht="15.75" customHeight="1">
      <c r="A218" s="10" t="s">
        <v>382</v>
      </c>
      <c r="B218" s="11" t="s">
        <v>9</v>
      </c>
      <c r="C218" s="11" t="s">
        <v>166</v>
      </c>
      <c r="D218" s="12" t="s">
        <v>167</v>
      </c>
      <c r="E218" s="12" t="s">
        <v>21</v>
      </c>
      <c r="F218" s="12" t="s">
        <v>89</v>
      </c>
      <c r="G218" s="13" t="s">
        <v>14</v>
      </c>
      <c r="H218" s="14">
        <v>4.9067695E7</v>
      </c>
      <c r="I218" s="3"/>
      <c r="J218" s="3"/>
      <c r="K218" s="3"/>
      <c r="L218" s="3"/>
      <c r="M218" s="3"/>
      <c r="N218" s="3"/>
      <c r="O218" s="3"/>
      <c r="P218" s="3"/>
      <c r="Q218" s="3"/>
      <c r="R218" s="3"/>
      <c r="S218" s="3"/>
    </row>
    <row r="219" ht="15.75" customHeight="1">
      <c r="A219" s="10" t="s">
        <v>383</v>
      </c>
      <c r="B219" s="11" t="s">
        <v>9</v>
      </c>
      <c r="C219" s="11" t="s">
        <v>152</v>
      </c>
      <c r="D219" s="11" t="s">
        <v>153</v>
      </c>
      <c r="E219" s="12" t="s">
        <v>32</v>
      </c>
      <c r="F219" s="12" t="s">
        <v>37</v>
      </c>
      <c r="G219" s="13" t="s">
        <v>14</v>
      </c>
      <c r="H219" s="14">
        <v>1.118E8</v>
      </c>
      <c r="I219" s="3"/>
      <c r="J219" s="3"/>
      <c r="K219" s="3"/>
      <c r="L219" s="3"/>
      <c r="M219" s="3"/>
      <c r="N219" s="3"/>
      <c r="O219" s="3"/>
      <c r="P219" s="3"/>
      <c r="Q219" s="3"/>
      <c r="R219" s="3"/>
      <c r="S219" s="3"/>
    </row>
    <row r="220" ht="15.75" customHeight="1">
      <c r="A220" s="10" t="s">
        <v>384</v>
      </c>
      <c r="B220" s="11" t="s">
        <v>9</v>
      </c>
      <c r="C220" s="11" t="s">
        <v>10</v>
      </c>
      <c r="D220" s="12" t="s">
        <v>148</v>
      </c>
      <c r="E220" s="12" t="s">
        <v>21</v>
      </c>
      <c r="F220" s="12" t="s">
        <v>385</v>
      </c>
      <c r="G220" s="13" t="s">
        <v>14</v>
      </c>
      <c r="H220" s="14">
        <v>8.3616E8</v>
      </c>
      <c r="I220" s="3"/>
      <c r="J220" s="3"/>
      <c r="K220" s="3"/>
      <c r="L220" s="3"/>
      <c r="M220" s="3"/>
      <c r="N220" s="3"/>
      <c r="O220" s="3"/>
      <c r="P220" s="3"/>
      <c r="Q220" s="3"/>
      <c r="R220" s="3"/>
      <c r="S220" s="3"/>
    </row>
    <row r="221" ht="15.75" customHeight="1">
      <c r="A221" s="10" t="s">
        <v>386</v>
      </c>
      <c r="B221" s="11" t="s">
        <v>9</v>
      </c>
      <c r="C221" s="11" t="s">
        <v>10</v>
      </c>
      <c r="D221" s="11" t="s">
        <v>11</v>
      </c>
      <c r="E221" s="12" t="s">
        <v>12</v>
      </c>
      <c r="F221" s="12" t="s">
        <v>387</v>
      </c>
      <c r="G221" s="13" t="s">
        <v>14</v>
      </c>
      <c r="H221" s="14">
        <v>1.053E8</v>
      </c>
      <c r="I221" s="3"/>
      <c r="J221" s="3"/>
      <c r="K221" s="3"/>
      <c r="L221" s="3"/>
      <c r="M221" s="3"/>
      <c r="N221" s="3"/>
      <c r="O221" s="3"/>
      <c r="P221" s="3"/>
      <c r="Q221" s="3"/>
      <c r="R221" s="3"/>
      <c r="S221" s="3"/>
    </row>
    <row r="222" ht="15.75" customHeight="1">
      <c r="A222" s="10" t="s">
        <v>388</v>
      </c>
      <c r="B222" s="11" t="s">
        <v>9</v>
      </c>
      <c r="C222" s="11" t="s">
        <v>152</v>
      </c>
      <c r="D222" s="11" t="s">
        <v>153</v>
      </c>
      <c r="E222" s="12" t="s">
        <v>32</v>
      </c>
      <c r="F222" s="12" t="s">
        <v>220</v>
      </c>
      <c r="G222" s="13" t="s">
        <v>14</v>
      </c>
      <c r="H222" s="14">
        <v>1.716E8</v>
      </c>
      <c r="I222" s="3"/>
      <c r="J222" s="3"/>
      <c r="K222" s="3"/>
      <c r="L222" s="3"/>
      <c r="M222" s="3"/>
      <c r="N222" s="3"/>
      <c r="O222" s="3"/>
      <c r="P222" s="3"/>
      <c r="Q222" s="3"/>
      <c r="R222" s="3"/>
      <c r="S222" s="3"/>
    </row>
    <row r="223" ht="15.75" customHeight="1">
      <c r="A223" s="10" t="s">
        <v>389</v>
      </c>
      <c r="B223" s="11" t="s">
        <v>9</v>
      </c>
      <c r="C223" s="11" t="s">
        <v>152</v>
      </c>
      <c r="D223" s="11" t="s">
        <v>153</v>
      </c>
      <c r="E223" s="12" t="s">
        <v>32</v>
      </c>
      <c r="F223" s="12" t="s">
        <v>214</v>
      </c>
      <c r="G223" s="13" t="s">
        <v>14</v>
      </c>
      <c r="H223" s="14">
        <v>2.2E7</v>
      </c>
      <c r="I223" s="3"/>
      <c r="J223" s="3"/>
      <c r="K223" s="3"/>
      <c r="L223" s="3"/>
      <c r="M223" s="3"/>
      <c r="N223" s="3"/>
      <c r="O223" s="3"/>
      <c r="P223" s="3"/>
      <c r="Q223" s="3"/>
      <c r="R223" s="3"/>
      <c r="S223" s="3"/>
    </row>
    <row r="224" ht="15.75" customHeight="1">
      <c r="A224" s="10" t="s">
        <v>390</v>
      </c>
      <c r="B224" s="11" t="s">
        <v>9</v>
      </c>
      <c r="C224" s="11" t="s">
        <v>10</v>
      </c>
      <c r="D224" s="12" t="s">
        <v>148</v>
      </c>
      <c r="E224" s="12" t="s">
        <v>21</v>
      </c>
      <c r="F224" s="12" t="s">
        <v>87</v>
      </c>
      <c r="G224" s="13" t="s">
        <v>14</v>
      </c>
      <c r="H224" s="14">
        <v>1.685410764E9</v>
      </c>
      <c r="I224" s="3"/>
      <c r="J224" s="3"/>
      <c r="K224" s="3"/>
      <c r="L224" s="3"/>
      <c r="M224" s="3"/>
      <c r="N224" s="3"/>
      <c r="O224" s="3"/>
      <c r="P224" s="3"/>
      <c r="Q224" s="3"/>
      <c r="R224" s="3"/>
      <c r="S224" s="3"/>
    </row>
    <row r="225" ht="15.75" customHeight="1">
      <c r="A225" s="10" t="s">
        <v>391</v>
      </c>
      <c r="B225" s="11" t="s">
        <v>9</v>
      </c>
      <c r="C225" s="11" t="s">
        <v>152</v>
      </c>
      <c r="D225" s="11" t="s">
        <v>153</v>
      </c>
      <c r="E225" s="12" t="s">
        <v>32</v>
      </c>
      <c r="F225" s="12" t="s">
        <v>200</v>
      </c>
      <c r="G225" s="13" t="s">
        <v>14</v>
      </c>
      <c r="H225" s="14">
        <v>8550000.0</v>
      </c>
      <c r="I225" s="3"/>
      <c r="J225" s="3"/>
      <c r="K225" s="3"/>
      <c r="L225" s="3"/>
      <c r="M225" s="3"/>
      <c r="N225" s="3"/>
      <c r="O225" s="3"/>
      <c r="P225" s="3"/>
      <c r="Q225" s="3"/>
      <c r="R225" s="3"/>
      <c r="S225" s="3"/>
    </row>
    <row r="226" ht="15.75" customHeight="1">
      <c r="A226" s="10" t="s">
        <v>392</v>
      </c>
      <c r="B226" s="11" t="s">
        <v>9</v>
      </c>
      <c r="C226" s="11" t="s">
        <v>351</v>
      </c>
      <c r="D226" s="12" t="s">
        <v>352</v>
      </c>
      <c r="E226" s="12" t="s">
        <v>21</v>
      </c>
      <c r="F226" s="12" t="s">
        <v>114</v>
      </c>
      <c r="G226" s="13" t="s">
        <v>14</v>
      </c>
      <c r="H226" s="14">
        <v>6523000.0</v>
      </c>
      <c r="I226" s="3"/>
      <c r="J226" s="3"/>
      <c r="K226" s="3"/>
      <c r="L226" s="3"/>
      <c r="M226" s="3"/>
      <c r="N226" s="3"/>
      <c r="O226" s="3"/>
      <c r="P226" s="3"/>
      <c r="Q226" s="3"/>
      <c r="R226" s="3"/>
      <c r="S226" s="3"/>
    </row>
    <row r="227" ht="15.75" customHeight="1">
      <c r="A227" s="10" t="s">
        <v>393</v>
      </c>
      <c r="B227" s="11" t="s">
        <v>9</v>
      </c>
      <c r="C227" s="11" t="s">
        <v>10</v>
      </c>
      <c r="D227" s="11" t="s">
        <v>148</v>
      </c>
      <c r="E227" s="12" t="s">
        <v>12</v>
      </c>
      <c r="F227" s="12" t="s">
        <v>394</v>
      </c>
      <c r="G227" s="13" t="s">
        <v>14</v>
      </c>
      <c r="H227" s="14">
        <v>4.95E9</v>
      </c>
      <c r="I227" s="3"/>
      <c r="J227" s="3"/>
      <c r="K227" s="3"/>
      <c r="L227" s="3"/>
      <c r="M227" s="3"/>
      <c r="N227" s="3"/>
      <c r="O227" s="3"/>
      <c r="P227" s="3"/>
      <c r="Q227" s="3"/>
      <c r="R227" s="3"/>
      <c r="S227" s="3"/>
    </row>
    <row r="228" ht="15.75" customHeight="1">
      <c r="A228" s="10" t="s">
        <v>395</v>
      </c>
      <c r="B228" s="11" t="s">
        <v>9</v>
      </c>
      <c r="C228" s="11" t="s">
        <v>351</v>
      </c>
      <c r="D228" s="12" t="s">
        <v>352</v>
      </c>
      <c r="E228" s="12" t="s">
        <v>21</v>
      </c>
      <c r="F228" s="12" t="s">
        <v>81</v>
      </c>
      <c r="G228" s="13" t="s">
        <v>14</v>
      </c>
      <c r="H228" s="14">
        <v>2.36188333E8</v>
      </c>
      <c r="I228" s="3"/>
      <c r="J228" s="3"/>
      <c r="K228" s="3"/>
      <c r="L228" s="3"/>
      <c r="M228" s="3"/>
      <c r="N228" s="3"/>
      <c r="O228" s="3"/>
      <c r="P228" s="3"/>
      <c r="Q228" s="3"/>
      <c r="R228" s="3"/>
      <c r="S228" s="3"/>
    </row>
    <row r="229" ht="15.75" customHeight="1">
      <c r="A229" s="10" t="s">
        <v>396</v>
      </c>
      <c r="B229" s="11" t="s">
        <v>9</v>
      </c>
      <c r="C229" s="11" t="s">
        <v>152</v>
      </c>
      <c r="D229" s="11" t="s">
        <v>153</v>
      </c>
      <c r="E229" s="12" t="s">
        <v>32</v>
      </c>
      <c r="F229" s="12" t="s">
        <v>70</v>
      </c>
      <c r="G229" s="13" t="s">
        <v>14</v>
      </c>
      <c r="H229" s="14">
        <v>8400000.0</v>
      </c>
      <c r="I229" s="3"/>
      <c r="J229" s="3"/>
      <c r="K229" s="3"/>
      <c r="L229" s="3"/>
      <c r="M229" s="3"/>
      <c r="N229" s="3"/>
      <c r="O229" s="3"/>
      <c r="P229" s="3"/>
      <c r="Q229" s="3"/>
      <c r="R229" s="3"/>
      <c r="S229" s="3"/>
    </row>
    <row r="230" ht="15.75" customHeight="1">
      <c r="A230" s="10" t="s">
        <v>397</v>
      </c>
      <c r="B230" s="11" t="s">
        <v>9</v>
      </c>
      <c r="C230" s="11" t="s">
        <v>351</v>
      </c>
      <c r="D230" s="12" t="s">
        <v>352</v>
      </c>
      <c r="E230" s="12" t="s">
        <v>21</v>
      </c>
      <c r="F230" s="12" t="s">
        <v>107</v>
      </c>
      <c r="G230" s="13" t="s">
        <v>14</v>
      </c>
      <c r="H230" s="14">
        <v>7.5E7</v>
      </c>
      <c r="I230" s="3"/>
      <c r="J230" s="3"/>
      <c r="K230" s="3"/>
      <c r="L230" s="3"/>
      <c r="M230" s="3"/>
      <c r="N230" s="3"/>
      <c r="O230" s="3"/>
      <c r="P230" s="3"/>
      <c r="Q230" s="3"/>
      <c r="R230" s="3"/>
      <c r="S230" s="3"/>
    </row>
    <row r="231" ht="15.75" customHeight="1">
      <c r="A231" s="10" t="s">
        <v>398</v>
      </c>
      <c r="B231" s="11" t="s">
        <v>9</v>
      </c>
      <c r="C231" s="11" t="s">
        <v>351</v>
      </c>
      <c r="D231" s="12" t="s">
        <v>352</v>
      </c>
      <c r="E231" s="12" t="s">
        <v>21</v>
      </c>
      <c r="F231" s="12" t="s">
        <v>89</v>
      </c>
      <c r="G231" s="13" t="s">
        <v>14</v>
      </c>
      <c r="H231" s="14">
        <v>6.9116245E7</v>
      </c>
      <c r="I231" s="3"/>
      <c r="J231" s="3"/>
      <c r="K231" s="3"/>
      <c r="L231" s="3"/>
      <c r="M231" s="3"/>
      <c r="N231" s="3"/>
      <c r="O231" s="3"/>
      <c r="P231" s="3"/>
      <c r="Q231" s="3"/>
      <c r="R231" s="3"/>
      <c r="S231" s="3"/>
    </row>
    <row r="232" ht="15.75" customHeight="1">
      <c r="A232" s="10" t="s">
        <v>399</v>
      </c>
      <c r="B232" s="11" t="s">
        <v>9</v>
      </c>
      <c r="C232" s="11" t="s">
        <v>10</v>
      </c>
      <c r="D232" s="11" t="s">
        <v>148</v>
      </c>
      <c r="E232" s="12" t="s">
        <v>12</v>
      </c>
      <c r="F232" s="12" t="s">
        <v>400</v>
      </c>
      <c r="G232" s="13" t="s">
        <v>14</v>
      </c>
      <c r="H232" s="14">
        <v>3.0093991E8</v>
      </c>
      <c r="I232" s="3"/>
      <c r="J232" s="3"/>
      <c r="K232" s="3"/>
      <c r="L232" s="3"/>
      <c r="M232" s="3"/>
      <c r="N232" s="3"/>
      <c r="O232" s="3"/>
      <c r="P232" s="3"/>
      <c r="Q232" s="3"/>
      <c r="R232" s="3"/>
      <c r="S232" s="3"/>
    </row>
    <row r="233" ht="15.75" customHeight="1">
      <c r="A233" s="10" t="s">
        <v>401</v>
      </c>
      <c r="B233" s="11" t="s">
        <v>9</v>
      </c>
      <c r="C233" s="11" t="s">
        <v>10</v>
      </c>
      <c r="D233" s="11" t="s">
        <v>148</v>
      </c>
      <c r="E233" s="12" t="s">
        <v>12</v>
      </c>
      <c r="F233" s="12" t="s">
        <v>402</v>
      </c>
      <c r="G233" s="13" t="s">
        <v>14</v>
      </c>
      <c r="H233" s="14">
        <v>6.77824227E8</v>
      </c>
      <c r="I233" s="3"/>
      <c r="J233" s="3"/>
      <c r="K233" s="3"/>
      <c r="L233" s="3"/>
      <c r="M233" s="3"/>
      <c r="N233" s="3"/>
      <c r="O233" s="3"/>
      <c r="P233" s="3"/>
      <c r="Q233" s="3"/>
      <c r="R233" s="3"/>
      <c r="S233" s="3"/>
    </row>
    <row r="234" ht="15.75" customHeight="1">
      <c r="A234" s="10" t="s">
        <v>403</v>
      </c>
      <c r="B234" s="11" t="s">
        <v>9</v>
      </c>
      <c r="C234" s="11" t="s">
        <v>10</v>
      </c>
      <c r="D234" s="11" t="s">
        <v>11</v>
      </c>
      <c r="E234" s="12" t="s">
        <v>61</v>
      </c>
      <c r="F234" s="12" t="s">
        <v>367</v>
      </c>
      <c r="G234" s="13" t="s">
        <v>14</v>
      </c>
      <c r="H234" s="14">
        <v>6.01080718E8</v>
      </c>
      <c r="I234" s="3"/>
      <c r="J234" s="3"/>
      <c r="K234" s="3"/>
      <c r="L234" s="3"/>
      <c r="M234" s="3"/>
      <c r="N234" s="3"/>
      <c r="O234" s="3"/>
      <c r="P234" s="3"/>
      <c r="Q234" s="3"/>
      <c r="R234" s="3"/>
      <c r="S234" s="3"/>
    </row>
    <row r="235" ht="15.75" customHeight="1">
      <c r="A235" s="10" t="s">
        <v>404</v>
      </c>
      <c r="B235" s="11" t="s">
        <v>9</v>
      </c>
      <c r="C235" s="11" t="s">
        <v>351</v>
      </c>
      <c r="D235" s="12" t="s">
        <v>352</v>
      </c>
      <c r="E235" s="12" t="s">
        <v>21</v>
      </c>
      <c r="F235" s="12" t="s">
        <v>22</v>
      </c>
      <c r="G235" s="13" t="s">
        <v>14</v>
      </c>
      <c r="H235" s="14">
        <v>7.427909698E9</v>
      </c>
      <c r="I235" s="3"/>
      <c r="J235" s="3"/>
      <c r="K235" s="3"/>
      <c r="L235" s="3"/>
      <c r="M235" s="3"/>
      <c r="N235" s="3"/>
      <c r="O235" s="3"/>
      <c r="P235" s="3"/>
      <c r="Q235" s="3"/>
      <c r="R235" s="3"/>
      <c r="S235" s="3"/>
    </row>
    <row r="236" ht="15.75" customHeight="1">
      <c r="A236" s="10" t="s">
        <v>405</v>
      </c>
      <c r="B236" s="11" t="s">
        <v>9</v>
      </c>
      <c r="C236" s="11" t="s">
        <v>351</v>
      </c>
      <c r="D236" s="12" t="s">
        <v>352</v>
      </c>
      <c r="E236" s="12" t="s">
        <v>21</v>
      </c>
      <c r="F236" s="12" t="s">
        <v>24</v>
      </c>
      <c r="G236" s="13" t="s">
        <v>14</v>
      </c>
      <c r="H236" s="14">
        <v>2.085841419E9</v>
      </c>
      <c r="I236" s="3"/>
      <c r="J236" s="3"/>
      <c r="K236" s="3"/>
      <c r="L236" s="3"/>
      <c r="M236" s="3"/>
      <c r="N236" s="3"/>
      <c r="O236" s="3"/>
      <c r="P236" s="3"/>
      <c r="Q236" s="3"/>
      <c r="R236" s="3"/>
      <c r="S236" s="3"/>
    </row>
    <row r="237" ht="15.75" customHeight="1">
      <c r="A237" s="10" t="s">
        <v>406</v>
      </c>
      <c r="B237" s="11" t="s">
        <v>9</v>
      </c>
      <c r="C237" s="11" t="s">
        <v>10</v>
      </c>
      <c r="D237" s="11" t="s">
        <v>11</v>
      </c>
      <c r="E237" s="12" t="s">
        <v>61</v>
      </c>
      <c r="F237" s="12" t="s">
        <v>267</v>
      </c>
      <c r="G237" s="13" t="s">
        <v>14</v>
      </c>
      <c r="H237" s="14">
        <v>5.4658046E7</v>
      </c>
      <c r="I237" s="3"/>
      <c r="J237" s="3"/>
      <c r="K237" s="3"/>
      <c r="L237" s="3"/>
      <c r="M237" s="3"/>
      <c r="N237" s="3"/>
      <c r="O237" s="3"/>
      <c r="P237" s="3"/>
      <c r="Q237" s="3"/>
      <c r="R237" s="3"/>
      <c r="S237" s="3"/>
    </row>
    <row r="238" ht="15.75" customHeight="1">
      <c r="A238" s="10" t="s">
        <v>407</v>
      </c>
      <c r="B238" s="11" t="s">
        <v>9</v>
      </c>
      <c r="C238" s="11" t="s">
        <v>351</v>
      </c>
      <c r="D238" s="11" t="s">
        <v>352</v>
      </c>
      <c r="E238" s="12" t="s">
        <v>12</v>
      </c>
      <c r="F238" s="12" t="s">
        <v>408</v>
      </c>
      <c r="G238" s="13" t="s">
        <v>14</v>
      </c>
      <c r="H238" s="14">
        <v>1.315673E8</v>
      </c>
      <c r="I238" s="3"/>
      <c r="J238" s="3"/>
      <c r="K238" s="3"/>
      <c r="L238" s="3"/>
      <c r="M238" s="3"/>
      <c r="N238" s="3"/>
      <c r="O238" s="3"/>
      <c r="P238" s="3"/>
      <c r="Q238" s="3"/>
      <c r="R238" s="3"/>
      <c r="S238" s="3"/>
    </row>
    <row r="239" ht="15.75" customHeight="1">
      <c r="A239" s="10" t="s">
        <v>409</v>
      </c>
      <c r="B239" s="11" t="s">
        <v>9</v>
      </c>
      <c r="C239" s="11" t="s">
        <v>166</v>
      </c>
      <c r="D239" s="12" t="s">
        <v>167</v>
      </c>
      <c r="E239" s="12" t="s">
        <v>21</v>
      </c>
      <c r="F239" s="12" t="s">
        <v>107</v>
      </c>
      <c r="G239" s="13" t="s">
        <v>14</v>
      </c>
      <c r="H239" s="14">
        <v>1.3628549E8</v>
      </c>
      <c r="I239" s="3"/>
      <c r="J239" s="3"/>
      <c r="K239" s="3"/>
      <c r="L239" s="3"/>
      <c r="M239" s="3"/>
      <c r="N239" s="3"/>
      <c r="O239" s="3"/>
      <c r="P239" s="3"/>
      <c r="Q239" s="3"/>
      <c r="R239" s="3"/>
      <c r="S239" s="3"/>
    </row>
    <row r="240" ht="15.75" customHeight="1">
      <c r="A240" s="10" t="s">
        <v>410</v>
      </c>
      <c r="B240" s="11" t="s">
        <v>9</v>
      </c>
      <c r="C240" s="11" t="s">
        <v>166</v>
      </c>
      <c r="D240" s="12" t="s">
        <v>167</v>
      </c>
      <c r="E240" s="12" t="s">
        <v>21</v>
      </c>
      <c r="F240" s="12" t="s">
        <v>99</v>
      </c>
      <c r="G240" s="13" t="s">
        <v>14</v>
      </c>
      <c r="H240" s="14">
        <v>2.0E8</v>
      </c>
      <c r="I240" s="3"/>
      <c r="J240" s="3"/>
      <c r="K240" s="3"/>
      <c r="L240" s="3"/>
      <c r="M240" s="3"/>
      <c r="N240" s="3"/>
      <c r="O240" s="3"/>
      <c r="P240" s="3"/>
      <c r="Q240" s="3"/>
      <c r="R240" s="3"/>
      <c r="S240" s="3"/>
    </row>
    <row r="241" ht="15.75" customHeight="1">
      <c r="A241" s="10" t="s">
        <v>411</v>
      </c>
      <c r="B241" s="11" t="s">
        <v>9</v>
      </c>
      <c r="C241" s="11" t="s">
        <v>171</v>
      </c>
      <c r="D241" s="12" t="s">
        <v>172</v>
      </c>
      <c r="E241" s="12" t="s">
        <v>32</v>
      </c>
      <c r="F241" s="12" t="s">
        <v>128</v>
      </c>
      <c r="G241" s="13" t="s">
        <v>14</v>
      </c>
      <c r="H241" s="14">
        <v>1.24111764393E11</v>
      </c>
      <c r="I241" s="3"/>
      <c r="J241" s="3"/>
      <c r="K241" s="3"/>
      <c r="L241" s="3"/>
      <c r="M241" s="3"/>
      <c r="N241" s="3"/>
      <c r="O241" s="3"/>
      <c r="P241" s="3"/>
      <c r="Q241" s="3"/>
      <c r="R241" s="3"/>
      <c r="S241" s="3"/>
    </row>
    <row r="242" ht="15.75" customHeight="1">
      <c r="A242" s="10" t="s">
        <v>412</v>
      </c>
      <c r="B242" s="11" t="s">
        <v>9</v>
      </c>
      <c r="C242" s="11" t="s">
        <v>166</v>
      </c>
      <c r="D242" s="11" t="s">
        <v>167</v>
      </c>
      <c r="E242" s="12" t="s">
        <v>32</v>
      </c>
      <c r="F242" s="12" t="s">
        <v>37</v>
      </c>
      <c r="G242" s="13" t="s">
        <v>14</v>
      </c>
      <c r="H242" s="14">
        <v>4867500.0</v>
      </c>
      <c r="I242" s="3"/>
      <c r="J242" s="3"/>
      <c r="K242" s="3"/>
      <c r="L242" s="3"/>
      <c r="M242" s="3"/>
      <c r="N242" s="3"/>
      <c r="O242" s="3"/>
      <c r="P242" s="3"/>
      <c r="Q242" s="3"/>
      <c r="R242" s="3"/>
      <c r="S242" s="3"/>
    </row>
    <row r="243" ht="15.75" customHeight="1">
      <c r="A243" s="10" t="s">
        <v>413</v>
      </c>
      <c r="B243" s="11" t="s">
        <v>9</v>
      </c>
      <c r="C243" s="11" t="s">
        <v>351</v>
      </c>
      <c r="D243" s="11" t="s">
        <v>352</v>
      </c>
      <c r="E243" s="12" t="s">
        <v>12</v>
      </c>
      <c r="F243" s="12" t="s">
        <v>241</v>
      </c>
      <c r="G243" s="13" t="s">
        <v>14</v>
      </c>
      <c r="H243" s="14">
        <v>7.68152E7</v>
      </c>
      <c r="I243" s="3"/>
      <c r="J243" s="3"/>
      <c r="K243" s="3"/>
      <c r="L243" s="3"/>
      <c r="M243" s="3"/>
      <c r="N243" s="3"/>
      <c r="O243" s="3"/>
      <c r="P243" s="3"/>
      <c r="Q243" s="3"/>
      <c r="R243" s="3"/>
      <c r="S243" s="3"/>
    </row>
    <row r="244" ht="15.75" customHeight="1">
      <c r="A244" s="10" t="s">
        <v>414</v>
      </c>
      <c r="B244" s="11" t="s">
        <v>9</v>
      </c>
      <c r="C244" s="11" t="s">
        <v>166</v>
      </c>
      <c r="D244" s="12" t="s">
        <v>167</v>
      </c>
      <c r="E244" s="12" t="s">
        <v>32</v>
      </c>
      <c r="F244" s="12" t="s">
        <v>415</v>
      </c>
      <c r="G244" s="13" t="s">
        <v>14</v>
      </c>
      <c r="H244" s="14">
        <v>9.3997769578E10</v>
      </c>
      <c r="I244" s="3"/>
      <c r="J244" s="3"/>
      <c r="K244" s="3"/>
      <c r="L244" s="3"/>
      <c r="M244" s="3"/>
      <c r="N244" s="3"/>
      <c r="O244" s="3"/>
      <c r="P244" s="3"/>
      <c r="Q244" s="3"/>
      <c r="R244" s="3"/>
      <c r="S244" s="3"/>
    </row>
    <row r="245" ht="15.75" customHeight="1">
      <c r="A245" s="10" t="s">
        <v>416</v>
      </c>
      <c r="B245" s="11" t="s">
        <v>9</v>
      </c>
      <c r="C245" s="11" t="s">
        <v>351</v>
      </c>
      <c r="D245" s="11" t="s">
        <v>352</v>
      </c>
      <c r="E245" s="12" t="s">
        <v>12</v>
      </c>
      <c r="F245" s="12" t="s">
        <v>196</v>
      </c>
      <c r="G245" s="13" t="s">
        <v>14</v>
      </c>
      <c r="H245" s="14">
        <v>4.7741475E7</v>
      </c>
      <c r="I245" s="3"/>
      <c r="J245" s="3"/>
      <c r="K245" s="3"/>
      <c r="L245" s="3"/>
      <c r="M245" s="3"/>
      <c r="N245" s="3"/>
      <c r="O245" s="3"/>
      <c r="P245" s="3"/>
      <c r="Q245" s="3"/>
      <c r="R245" s="3"/>
      <c r="S245" s="3"/>
    </row>
    <row r="246" ht="15.75" customHeight="1">
      <c r="A246" s="10" t="s">
        <v>417</v>
      </c>
      <c r="B246" s="11" t="s">
        <v>9</v>
      </c>
      <c r="C246" s="11" t="s">
        <v>166</v>
      </c>
      <c r="D246" s="11" t="s">
        <v>167</v>
      </c>
      <c r="E246" s="12" t="s">
        <v>32</v>
      </c>
      <c r="F246" s="12" t="s">
        <v>418</v>
      </c>
      <c r="G246" s="13" t="s">
        <v>14</v>
      </c>
      <c r="H246" s="14">
        <v>2.2196E7</v>
      </c>
      <c r="I246" s="3"/>
      <c r="J246" s="3"/>
      <c r="K246" s="3"/>
      <c r="L246" s="3"/>
      <c r="M246" s="3"/>
      <c r="N246" s="3"/>
      <c r="O246" s="3"/>
      <c r="P246" s="3"/>
      <c r="Q246" s="3"/>
      <c r="R246" s="3"/>
      <c r="S246" s="3"/>
    </row>
    <row r="247" ht="15.75" customHeight="1">
      <c r="A247" s="10" t="s">
        <v>419</v>
      </c>
      <c r="B247" s="11" t="s">
        <v>9</v>
      </c>
      <c r="C247" s="11" t="s">
        <v>166</v>
      </c>
      <c r="D247" s="11" t="s">
        <v>167</v>
      </c>
      <c r="E247" s="12" t="s">
        <v>32</v>
      </c>
      <c r="F247" s="12" t="s">
        <v>200</v>
      </c>
      <c r="G247" s="13" t="s">
        <v>14</v>
      </c>
      <c r="H247" s="14">
        <v>2.8875E7</v>
      </c>
      <c r="I247" s="3"/>
      <c r="J247" s="3"/>
      <c r="K247" s="3"/>
      <c r="L247" s="3"/>
      <c r="M247" s="3"/>
      <c r="N247" s="3"/>
      <c r="O247" s="3"/>
      <c r="P247" s="3"/>
      <c r="Q247" s="3"/>
      <c r="R247" s="3"/>
      <c r="S247" s="3"/>
    </row>
    <row r="248" ht="15.75" customHeight="1">
      <c r="A248" s="10" t="s">
        <v>420</v>
      </c>
      <c r="B248" s="11" t="s">
        <v>9</v>
      </c>
      <c r="C248" s="11" t="s">
        <v>166</v>
      </c>
      <c r="D248" s="11" t="s">
        <v>167</v>
      </c>
      <c r="E248" s="12" t="s">
        <v>32</v>
      </c>
      <c r="F248" s="12" t="s">
        <v>136</v>
      </c>
      <c r="G248" s="13" t="s">
        <v>14</v>
      </c>
      <c r="H248" s="14">
        <v>6.61485E7</v>
      </c>
      <c r="I248" s="3"/>
      <c r="J248" s="3"/>
      <c r="K248" s="3"/>
      <c r="L248" s="3"/>
      <c r="M248" s="3"/>
      <c r="N248" s="3"/>
      <c r="O248" s="3"/>
      <c r="P248" s="3"/>
      <c r="Q248" s="3"/>
      <c r="R248" s="3"/>
      <c r="S248" s="3"/>
    </row>
    <row r="249" ht="15.75" customHeight="1">
      <c r="A249" s="10" t="s">
        <v>421</v>
      </c>
      <c r="B249" s="11" t="s">
        <v>9</v>
      </c>
      <c r="C249" s="11" t="s">
        <v>10</v>
      </c>
      <c r="D249" s="12" t="s">
        <v>11</v>
      </c>
      <c r="E249" s="12" t="s">
        <v>21</v>
      </c>
      <c r="F249" s="12" t="s">
        <v>422</v>
      </c>
      <c r="G249" s="13" t="s">
        <v>14</v>
      </c>
      <c r="H249" s="14">
        <v>9.22229E8</v>
      </c>
      <c r="I249" s="3"/>
      <c r="J249" s="3"/>
      <c r="K249" s="3"/>
      <c r="L249" s="3"/>
      <c r="M249" s="3"/>
      <c r="N249" s="3"/>
      <c r="O249" s="3"/>
      <c r="P249" s="3"/>
      <c r="Q249" s="3"/>
      <c r="R249" s="3"/>
      <c r="S249" s="3"/>
    </row>
    <row r="250" ht="15.75" customHeight="1">
      <c r="A250" s="10" t="s">
        <v>423</v>
      </c>
      <c r="B250" s="11" t="s">
        <v>9</v>
      </c>
      <c r="C250" s="11" t="s">
        <v>166</v>
      </c>
      <c r="D250" s="11" t="s">
        <v>167</v>
      </c>
      <c r="E250" s="12" t="s">
        <v>32</v>
      </c>
      <c r="F250" s="12" t="s">
        <v>424</v>
      </c>
      <c r="G250" s="13" t="s">
        <v>14</v>
      </c>
      <c r="H250" s="14">
        <v>1.4404242E8</v>
      </c>
      <c r="I250" s="3"/>
      <c r="J250" s="3"/>
      <c r="K250" s="3"/>
      <c r="L250" s="3"/>
      <c r="M250" s="3"/>
      <c r="N250" s="3"/>
      <c r="O250" s="3"/>
      <c r="P250" s="3"/>
      <c r="Q250" s="3"/>
      <c r="R250" s="3"/>
      <c r="S250" s="3"/>
    </row>
    <row r="251" ht="15.75" customHeight="1">
      <c r="A251" s="10" t="s">
        <v>425</v>
      </c>
      <c r="B251" s="11" t="s">
        <v>9</v>
      </c>
      <c r="C251" s="11" t="s">
        <v>351</v>
      </c>
      <c r="D251" s="12" t="s">
        <v>352</v>
      </c>
      <c r="E251" s="12" t="s">
        <v>32</v>
      </c>
      <c r="F251" s="12" t="s">
        <v>426</v>
      </c>
      <c r="G251" s="13" t="s">
        <v>14</v>
      </c>
      <c r="H251" s="14">
        <v>1.16389686295E11</v>
      </c>
      <c r="I251" s="3"/>
      <c r="J251" s="3"/>
      <c r="K251" s="3"/>
      <c r="L251" s="3"/>
      <c r="M251" s="3"/>
      <c r="N251" s="3"/>
      <c r="O251" s="3"/>
      <c r="P251" s="3"/>
      <c r="Q251" s="3"/>
      <c r="R251" s="3"/>
      <c r="S251" s="3"/>
    </row>
    <row r="252" ht="15.75" customHeight="1">
      <c r="A252" s="10" t="s">
        <v>427</v>
      </c>
      <c r="B252" s="11" t="s">
        <v>9</v>
      </c>
      <c r="C252" s="11" t="s">
        <v>10</v>
      </c>
      <c r="D252" s="11" t="s">
        <v>11</v>
      </c>
      <c r="E252" s="12" t="s">
        <v>32</v>
      </c>
      <c r="F252" s="12" t="s">
        <v>428</v>
      </c>
      <c r="G252" s="13" t="s">
        <v>14</v>
      </c>
      <c r="H252" s="14">
        <v>6.27264E7</v>
      </c>
      <c r="I252" s="3"/>
      <c r="J252" s="3"/>
      <c r="K252" s="3"/>
      <c r="L252" s="3"/>
      <c r="M252" s="3"/>
      <c r="N252" s="3"/>
      <c r="O252" s="3"/>
      <c r="P252" s="3"/>
      <c r="Q252" s="3"/>
      <c r="R252" s="3"/>
      <c r="S252" s="3"/>
    </row>
    <row r="253" ht="15.75" customHeight="1">
      <c r="A253" s="10" t="s">
        <v>429</v>
      </c>
      <c r="B253" s="11" t="s">
        <v>9</v>
      </c>
      <c r="C253" s="11" t="s">
        <v>166</v>
      </c>
      <c r="D253" s="11" t="s">
        <v>167</v>
      </c>
      <c r="E253" s="12" t="s">
        <v>32</v>
      </c>
      <c r="F253" s="12" t="s">
        <v>430</v>
      </c>
      <c r="G253" s="13" t="s">
        <v>14</v>
      </c>
      <c r="H253" s="14">
        <v>3.9248E7</v>
      </c>
      <c r="I253" s="3"/>
      <c r="J253" s="3"/>
      <c r="K253" s="3"/>
      <c r="L253" s="3"/>
      <c r="M253" s="3"/>
      <c r="N253" s="3"/>
      <c r="O253" s="3"/>
      <c r="P253" s="3"/>
      <c r="Q253" s="3"/>
      <c r="R253" s="3"/>
      <c r="S253" s="3"/>
    </row>
    <row r="254" ht="15.75" customHeight="1">
      <c r="A254" s="10" t="s">
        <v>431</v>
      </c>
      <c r="B254" s="11" t="s">
        <v>9</v>
      </c>
      <c r="C254" s="11" t="s">
        <v>166</v>
      </c>
      <c r="D254" s="11" t="s">
        <v>167</v>
      </c>
      <c r="E254" s="12" t="s">
        <v>12</v>
      </c>
      <c r="F254" s="12" t="s">
        <v>432</v>
      </c>
      <c r="G254" s="13" t="s">
        <v>14</v>
      </c>
      <c r="H254" s="14">
        <v>1947000.0</v>
      </c>
      <c r="I254" s="3"/>
      <c r="J254" s="3"/>
      <c r="K254" s="3"/>
      <c r="L254" s="3"/>
      <c r="M254" s="3"/>
      <c r="N254" s="3"/>
      <c r="O254" s="3"/>
      <c r="P254" s="3"/>
      <c r="Q254" s="3"/>
      <c r="R254" s="3"/>
      <c r="S254" s="3"/>
    </row>
    <row r="255" ht="15.75" customHeight="1">
      <c r="A255" s="10" t="s">
        <v>433</v>
      </c>
      <c r="B255" s="11" t="s">
        <v>9</v>
      </c>
      <c r="C255" s="11" t="s">
        <v>171</v>
      </c>
      <c r="D255" s="12" t="s">
        <v>172</v>
      </c>
      <c r="E255" s="12" t="s">
        <v>21</v>
      </c>
      <c r="F255" s="12" t="s">
        <v>304</v>
      </c>
      <c r="G255" s="13" t="s">
        <v>14</v>
      </c>
      <c r="H255" s="14">
        <v>2.788829805E9</v>
      </c>
      <c r="I255" s="3"/>
      <c r="J255" s="3"/>
      <c r="K255" s="3"/>
      <c r="L255" s="3"/>
      <c r="M255" s="3"/>
      <c r="N255" s="3"/>
      <c r="O255" s="3"/>
      <c r="P255" s="3"/>
      <c r="Q255" s="3"/>
      <c r="R255" s="3"/>
      <c r="S255" s="3"/>
    </row>
    <row r="256" ht="15.75" customHeight="1">
      <c r="A256" s="10" t="s">
        <v>434</v>
      </c>
      <c r="B256" s="11" t="s">
        <v>9</v>
      </c>
      <c r="C256" s="11" t="s">
        <v>171</v>
      </c>
      <c r="D256" s="12" t="s">
        <v>172</v>
      </c>
      <c r="E256" s="12" t="s">
        <v>21</v>
      </c>
      <c r="F256" s="12" t="s">
        <v>302</v>
      </c>
      <c r="G256" s="13" t="s">
        <v>14</v>
      </c>
      <c r="H256" s="14">
        <v>7.60935188E8</v>
      </c>
      <c r="I256" s="3"/>
      <c r="J256" s="3"/>
      <c r="K256" s="3"/>
      <c r="L256" s="3"/>
      <c r="M256" s="3"/>
      <c r="N256" s="3"/>
      <c r="O256" s="3"/>
      <c r="P256" s="3"/>
      <c r="Q256" s="3"/>
      <c r="R256" s="3"/>
      <c r="S256" s="3"/>
    </row>
    <row r="257" ht="15.75" customHeight="1">
      <c r="A257" s="10" t="s">
        <v>435</v>
      </c>
      <c r="B257" s="11" t="s">
        <v>9</v>
      </c>
      <c r="C257" s="11" t="s">
        <v>166</v>
      </c>
      <c r="D257" s="11" t="s">
        <v>167</v>
      </c>
      <c r="E257" s="12" t="s">
        <v>12</v>
      </c>
      <c r="F257" s="12" t="s">
        <v>436</v>
      </c>
      <c r="G257" s="13" t="s">
        <v>14</v>
      </c>
      <c r="H257" s="14">
        <v>9.39125E7</v>
      </c>
      <c r="I257" s="3"/>
      <c r="J257" s="3"/>
      <c r="K257" s="3"/>
      <c r="L257" s="3"/>
      <c r="M257" s="3"/>
      <c r="N257" s="3"/>
      <c r="O257" s="3"/>
      <c r="P257" s="3"/>
      <c r="Q257" s="3"/>
      <c r="R257" s="3"/>
      <c r="S257" s="3"/>
    </row>
    <row r="258" ht="15.75" customHeight="1">
      <c r="A258" s="10" t="s">
        <v>437</v>
      </c>
      <c r="B258" s="11" t="s">
        <v>9</v>
      </c>
      <c r="C258" s="11" t="s">
        <v>351</v>
      </c>
      <c r="D258" s="11" t="s">
        <v>352</v>
      </c>
      <c r="E258" s="12" t="s">
        <v>32</v>
      </c>
      <c r="F258" s="12" t="s">
        <v>187</v>
      </c>
      <c r="G258" s="13" t="s">
        <v>14</v>
      </c>
      <c r="H258" s="14">
        <v>9.5656066E7</v>
      </c>
      <c r="I258" s="3"/>
      <c r="J258" s="3"/>
      <c r="K258" s="3"/>
      <c r="L258" s="3"/>
      <c r="M258" s="3"/>
      <c r="N258" s="3"/>
      <c r="O258" s="3"/>
      <c r="P258" s="3"/>
      <c r="Q258" s="3"/>
      <c r="R258" s="3"/>
      <c r="S258" s="3"/>
    </row>
    <row r="259" ht="15.75" customHeight="1">
      <c r="A259" s="10" t="s">
        <v>438</v>
      </c>
      <c r="B259" s="11" t="s">
        <v>9</v>
      </c>
      <c r="C259" s="11" t="s">
        <v>166</v>
      </c>
      <c r="D259" s="11" t="s">
        <v>167</v>
      </c>
      <c r="E259" s="12" t="s">
        <v>12</v>
      </c>
      <c r="F259" s="12" t="s">
        <v>439</v>
      </c>
      <c r="G259" s="13" t="s">
        <v>14</v>
      </c>
      <c r="H259" s="14">
        <v>1.746E7</v>
      </c>
      <c r="I259" s="3"/>
      <c r="J259" s="3"/>
      <c r="K259" s="3"/>
      <c r="L259" s="3"/>
      <c r="M259" s="3"/>
      <c r="N259" s="3"/>
      <c r="O259" s="3"/>
      <c r="P259" s="3"/>
      <c r="Q259" s="3"/>
      <c r="R259" s="3"/>
      <c r="S259" s="3"/>
    </row>
    <row r="260" ht="15.75" customHeight="1">
      <c r="A260" s="10" t="s">
        <v>440</v>
      </c>
      <c r="B260" s="11" t="s">
        <v>9</v>
      </c>
      <c r="C260" s="11" t="s">
        <v>10</v>
      </c>
      <c r="D260" s="12" t="s">
        <v>11</v>
      </c>
      <c r="E260" s="12" t="s">
        <v>32</v>
      </c>
      <c r="F260" s="12" t="s">
        <v>415</v>
      </c>
      <c r="G260" s="13" t="s">
        <v>14</v>
      </c>
      <c r="H260" s="14">
        <v>1.9612725914E10</v>
      </c>
      <c r="I260" s="3"/>
      <c r="J260" s="3"/>
      <c r="K260" s="3"/>
      <c r="L260" s="3"/>
      <c r="M260" s="3"/>
      <c r="N260" s="3"/>
      <c r="O260" s="3"/>
      <c r="P260" s="3"/>
      <c r="Q260" s="3"/>
      <c r="R260" s="3"/>
      <c r="S260" s="3"/>
    </row>
    <row r="261" ht="15.75" customHeight="1">
      <c r="A261" s="10" t="s">
        <v>441</v>
      </c>
      <c r="B261" s="11" t="s">
        <v>9</v>
      </c>
      <c r="C261" s="11" t="s">
        <v>185</v>
      </c>
      <c r="D261" s="11" t="s">
        <v>186</v>
      </c>
      <c r="E261" s="12" t="s">
        <v>32</v>
      </c>
      <c r="F261" s="12" t="s">
        <v>136</v>
      </c>
      <c r="G261" s="13" t="s">
        <v>14</v>
      </c>
      <c r="H261" s="14">
        <v>4.0281692E8</v>
      </c>
      <c r="I261" s="3"/>
      <c r="J261" s="3"/>
      <c r="K261" s="3"/>
      <c r="L261" s="3"/>
      <c r="M261" s="3"/>
      <c r="N261" s="3"/>
      <c r="O261" s="3"/>
      <c r="P261" s="3"/>
      <c r="Q261" s="3"/>
      <c r="R261" s="3"/>
      <c r="S261" s="3"/>
    </row>
    <row r="262" ht="15.75" customHeight="1">
      <c r="A262" s="10" t="s">
        <v>442</v>
      </c>
      <c r="B262" s="11" t="s">
        <v>9</v>
      </c>
      <c r="C262" s="11" t="s">
        <v>185</v>
      </c>
      <c r="D262" s="11" t="s">
        <v>186</v>
      </c>
      <c r="E262" s="12" t="s">
        <v>32</v>
      </c>
      <c r="F262" s="12" t="s">
        <v>430</v>
      </c>
      <c r="G262" s="13" t="s">
        <v>14</v>
      </c>
      <c r="H262" s="14">
        <v>3.9886E7</v>
      </c>
      <c r="I262" s="3"/>
      <c r="J262" s="3"/>
      <c r="K262" s="3"/>
      <c r="L262" s="3"/>
      <c r="M262" s="3"/>
      <c r="N262" s="3"/>
      <c r="O262" s="3"/>
      <c r="P262" s="3"/>
      <c r="Q262" s="3"/>
      <c r="R262" s="3"/>
      <c r="S262" s="3"/>
    </row>
    <row r="263" ht="15.75" customHeight="1">
      <c r="A263" s="10" t="s">
        <v>443</v>
      </c>
      <c r="B263" s="11" t="s">
        <v>9</v>
      </c>
      <c r="C263" s="11" t="s">
        <v>185</v>
      </c>
      <c r="D263" s="11" t="s">
        <v>186</v>
      </c>
      <c r="E263" s="12" t="s">
        <v>12</v>
      </c>
      <c r="F263" s="12" t="s">
        <v>408</v>
      </c>
      <c r="G263" s="13" t="s">
        <v>14</v>
      </c>
      <c r="H263" s="14">
        <v>3.234625E7</v>
      </c>
      <c r="I263" s="3"/>
      <c r="J263" s="3"/>
      <c r="K263" s="3"/>
      <c r="L263" s="3"/>
      <c r="M263" s="3"/>
      <c r="N263" s="3"/>
      <c r="O263" s="3"/>
      <c r="P263" s="3"/>
      <c r="Q263" s="3"/>
      <c r="R263" s="3"/>
      <c r="S263" s="3"/>
    </row>
    <row r="264" ht="15.75" customHeight="1">
      <c r="A264" s="10" t="s">
        <v>444</v>
      </c>
      <c r="B264" s="11" t="s">
        <v>9</v>
      </c>
      <c r="C264" s="11" t="s">
        <v>10</v>
      </c>
      <c r="D264" s="11" t="s">
        <v>11</v>
      </c>
      <c r="E264" s="12" t="s">
        <v>61</v>
      </c>
      <c r="F264" s="12" t="s">
        <v>174</v>
      </c>
      <c r="G264" s="13" t="s">
        <v>14</v>
      </c>
      <c r="H264" s="14">
        <v>7.9845048E7</v>
      </c>
      <c r="I264" s="3"/>
      <c r="J264" s="3"/>
      <c r="K264" s="3"/>
      <c r="L264" s="3"/>
      <c r="M264" s="3"/>
      <c r="N264" s="3"/>
      <c r="O264" s="3"/>
      <c r="P264" s="3"/>
      <c r="Q264" s="3"/>
      <c r="R264" s="3"/>
      <c r="S264" s="3"/>
    </row>
    <row r="265" ht="15.75" customHeight="1">
      <c r="A265" s="10" t="s">
        <v>445</v>
      </c>
      <c r="B265" s="11" t="s">
        <v>9</v>
      </c>
      <c r="C265" s="11" t="s">
        <v>185</v>
      </c>
      <c r="D265" s="12" t="s">
        <v>186</v>
      </c>
      <c r="E265" s="12" t="s">
        <v>21</v>
      </c>
      <c r="F265" s="12" t="s">
        <v>99</v>
      </c>
      <c r="G265" s="13" t="s">
        <v>14</v>
      </c>
      <c r="H265" s="14">
        <v>5.34328E7</v>
      </c>
      <c r="I265" s="3"/>
      <c r="J265" s="3"/>
      <c r="K265" s="3"/>
      <c r="L265" s="3"/>
      <c r="M265" s="3"/>
      <c r="N265" s="3"/>
      <c r="O265" s="3"/>
      <c r="P265" s="3"/>
      <c r="Q265" s="3"/>
      <c r="R265" s="3"/>
      <c r="S265" s="3"/>
    </row>
    <row r="266" ht="15.75" customHeight="1">
      <c r="A266" s="10" t="s">
        <v>446</v>
      </c>
      <c r="B266" s="11" t="s">
        <v>9</v>
      </c>
      <c r="C266" s="11" t="s">
        <v>185</v>
      </c>
      <c r="D266" s="12" t="s">
        <v>186</v>
      </c>
      <c r="E266" s="12" t="s">
        <v>21</v>
      </c>
      <c r="F266" s="12" t="s">
        <v>114</v>
      </c>
      <c r="G266" s="13" t="s">
        <v>14</v>
      </c>
      <c r="H266" s="14">
        <v>2.6565E7</v>
      </c>
      <c r="I266" s="3"/>
      <c r="J266" s="3"/>
      <c r="K266" s="3"/>
      <c r="L266" s="3"/>
      <c r="M266" s="3"/>
      <c r="N266" s="3"/>
      <c r="O266" s="3"/>
      <c r="P266" s="3"/>
      <c r="Q266" s="3"/>
      <c r="R266" s="3"/>
      <c r="S266" s="3"/>
    </row>
    <row r="267" ht="15.75" customHeight="1">
      <c r="A267" s="10" t="s">
        <v>447</v>
      </c>
      <c r="B267" s="11" t="s">
        <v>9</v>
      </c>
      <c r="C267" s="11" t="s">
        <v>185</v>
      </c>
      <c r="D267" s="12" t="s">
        <v>186</v>
      </c>
      <c r="E267" s="12" t="s">
        <v>21</v>
      </c>
      <c r="F267" s="12" t="s">
        <v>448</v>
      </c>
      <c r="G267" s="13" t="s">
        <v>14</v>
      </c>
      <c r="H267" s="14">
        <v>2.1012273E7</v>
      </c>
      <c r="I267" s="3"/>
      <c r="J267" s="3"/>
      <c r="K267" s="3"/>
      <c r="L267" s="3"/>
      <c r="M267" s="3"/>
      <c r="N267" s="3"/>
      <c r="O267" s="3"/>
      <c r="P267" s="3"/>
      <c r="Q267" s="3"/>
      <c r="R267" s="3"/>
      <c r="S267" s="3"/>
    </row>
    <row r="268" ht="15.75" customHeight="1">
      <c r="A268" s="10" t="s">
        <v>449</v>
      </c>
      <c r="B268" s="11" t="s">
        <v>9</v>
      </c>
      <c r="C268" s="11" t="s">
        <v>166</v>
      </c>
      <c r="D268" s="11" t="s">
        <v>167</v>
      </c>
      <c r="E268" s="12" t="s">
        <v>12</v>
      </c>
      <c r="F268" s="12" t="s">
        <v>241</v>
      </c>
      <c r="G268" s="13" t="s">
        <v>14</v>
      </c>
      <c r="H268" s="14">
        <v>3.927E7</v>
      </c>
      <c r="I268" s="3"/>
      <c r="J268" s="3"/>
      <c r="K268" s="3"/>
      <c r="L268" s="3"/>
      <c r="M268" s="3"/>
      <c r="N268" s="3"/>
      <c r="O268" s="3"/>
      <c r="P268" s="3"/>
      <c r="Q268" s="3"/>
      <c r="R268" s="3"/>
      <c r="S268" s="3"/>
    </row>
    <row r="269" ht="15.75" customHeight="1">
      <c r="A269" s="10" t="s">
        <v>450</v>
      </c>
      <c r="B269" s="11" t="s">
        <v>9</v>
      </c>
      <c r="C269" s="11" t="s">
        <v>171</v>
      </c>
      <c r="D269" s="11" t="s">
        <v>172</v>
      </c>
      <c r="E269" s="12" t="s">
        <v>32</v>
      </c>
      <c r="F269" s="12" t="s">
        <v>451</v>
      </c>
      <c r="G269" s="13" t="s">
        <v>14</v>
      </c>
      <c r="H269" s="14">
        <v>1.063975E9</v>
      </c>
      <c r="I269" s="3"/>
      <c r="J269" s="3"/>
      <c r="K269" s="3"/>
      <c r="L269" s="3"/>
      <c r="M269" s="3"/>
      <c r="N269" s="3"/>
      <c r="O269" s="3"/>
      <c r="P269" s="3"/>
      <c r="Q269" s="3"/>
      <c r="R269" s="3"/>
      <c r="S269" s="3"/>
    </row>
    <row r="270" ht="15.75" customHeight="1">
      <c r="A270" s="10" t="s">
        <v>452</v>
      </c>
      <c r="B270" s="11" t="s">
        <v>9</v>
      </c>
      <c r="C270" s="11" t="s">
        <v>10</v>
      </c>
      <c r="D270" s="11" t="s">
        <v>11</v>
      </c>
      <c r="E270" s="12" t="s">
        <v>12</v>
      </c>
      <c r="F270" s="12" t="s">
        <v>453</v>
      </c>
      <c r="G270" s="13" t="s">
        <v>14</v>
      </c>
      <c r="H270" s="14">
        <v>2.25766E8</v>
      </c>
      <c r="I270" s="3"/>
      <c r="J270" s="3"/>
      <c r="K270" s="3"/>
      <c r="L270" s="3"/>
      <c r="M270" s="3"/>
      <c r="N270" s="3"/>
      <c r="O270" s="3"/>
      <c r="P270" s="3"/>
      <c r="Q270" s="3"/>
      <c r="R270" s="3"/>
      <c r="S270" s="3"/>
    </row>
    <row r="271" ht="15.75" customHeight="1">
      <c r="A271" s="10" t="s">
        <v>454</v>
      </c>
      <c r="B271" s="11" t="s">
        <v>9</v>
      </c>
      <c r="C271" s="11" t="s">
        <v>171</v>
      </c>
      <c r="D271" s="11" t="s">
        <v>172</v>
      </c>
      <c r="E271" s="12" t="s">
        <v>32</v>
      </c>
      <c r="F271" s="12" t="s">
        <v>136</v>
      </c>
      <c r="G271" s="13" t="s">
        <v>14</v>
      </c>
      <c r="H271" s="14">
        <v>2.0028514E9</v>
      </c>
      <c r="I271" s="3"/>
      <c r="J271" s="3"/>
      <c r="K271" s="3"/>
      <c r="L271" s="3"/>
      <c r="M271" s="3"/>
      <c r="N271" s="3"/>
      <c r="O271" s="3"/>
      <c r="P271" s="3"/>
      <c r="Q271" s="3"/>
      <c r="R271" s="3"/>
      <c r="S271" s="3"/>
    </row>
    <row r="272" ht="15.75" customHeight="1">
      <c r="A272" s="10" t="s">
        <v>455</v>
      </c>
      <c r="B272" s="11" t="s">
        <v>9</v>
      </c>
      <c r="C272" s="11" t="s">
        <v>185</v>
      </c>
      <c r="D272" s="11" t="s">
        <v>186</v>
      </c>
      <c r="E272" s="12" t="s">
        <v>61</v>
      </c>
      <c r="F272" s="12" t="s">
        <v>456</v>
      </c>
      <c r="G272" s="13" t="s">
        <v>14</v>
      </c>
      <c r="H272" s="14">
        <v>1.0481974E9</v>
      </c>
      <c r="I272" s="3"/>
      <c r="J272" s="3"/>
      <c r="K272" s="3"/>
      <c r="L272" s="3"/>
      <c r="M272" s="3"/>
      <c r="N272" s="3"/>
      <c r="O272" s="3"/>
      <c r="P272" s="3"/>
      <c r="Q272" s="3"/>
      <c r="R272" s="3"/>
      <c r="S272" s="3"/>
    </row>
    <row r="273" ht="15.75" customHeight="1">
      <c r="A273" s="10" t="s">
        <v>457</v>
      </c>
      <c r="B273" s="11" t="s">
        <v>9</v>
      </c>
      <c r="C273" s="11" t="s">
        <v>171</v>
      </c>
      <c r="D273" s="11" t="s">
        <v>172</v>
      </c>
      <c r="E273" s="12" t="s">
        <v>61</v>
      </c>
      <c r="F273" s="12" t="s">
        <v>458</v>
      </c>
      <c r="G273" s="13" t="s">
        <v>14</v>
      </c>
      <c r="H273" s="14">
        <v>2.657215E8</v>
      </c>
      <c r="I273" s="3"/>
      <c r="J273" s="3"/>
      <c r="K273" s="3"/>
      <c r="L273" s="3"/>
      <c r="M273" s="3"/>
      <c r="N273" s="3"/>
      <c r="O273" s="3"/>
      <c r="P273" s="3"/>
      <c r="Q273" s="3"/>
      <c r="R273" s="3"/>
      <c r="S273" s="3"/>
    </row>
    <row r="274" ht="15.75" customHeight="1">
      <c r="A274" s="10" t="s">
        <v>459</v>
      </c>
      <c r="B274" s="11" t="s">
        <v>9</v>
      </c>
      <c r="C274" s="11" t="s">
        <v>185</v>
      </c>
      <c r="D274" s="11" t="s">
        <v>186</v>
      </c>
      <c r="E274" s="12" t="s">
        <v>61</v>
      </c>
      <c r="F274" s="12" t="s">
        <v>161</v>
      </c>
      <c r="G274" s="13" t="s">
        <v>14</v>
      </c>
      <c r="H274" s="14">
        <v>4.37893632E9</v>
      </c>
      <c r="I274" s="3"/>
      <c r="J274" s="3"/>
      <c r="K274" s="3"/>
      <c r="L274" s="3"/>
      <c r="M274" s="3"/>
      <c r="N274" s="3"/>
      <c r="O274" s="3"/>
      <c r="P274" s="3"/>
      <c r="Q274" s="3"/>
      <c r="R274" s="3"/>
      <c r="S274" s="3"/>
    </row>
    <row r="275" ht="15.75" customHeight="1">
      <c r="A275" s="10" t="s">
        <v>460</v>
      </c>
      <c r="B275" s="11" t="s">
        <v>9</v>
      </c>
      <c r="C275" s="11" t="s">
        <v>171</v>
      </c>
      <c r="D275" s="11" t="s">
        <v>172</v>
      </c>
      <c r="E275" s="12" t="s">
        <v>61</v>
      </c>
      <c r="F275" s="12" t="s">
        <v>461</v>
      </c>
      <c r="G275" s="13" t="s">
        <v>14</v>
      </c>
      <c r="H275" s="14">
        <v>7.92809697E9</v>
      </c>
      <c r="I275" s="3"/>
      <c r="J275" s="3"/>
      <c r="K275" s="3"/>
      <c r="L275" s="3"/>
      <c r="M275" s="3"/>
      <c r="N275" s="3"/>
      <c r="O275" s="3"/>
      <c r="P275" s="3"/>
      <c r="Q275" s="3"/>
      <c r="R275" s="3"/>
      <c r="S275" s="3"/>
    </row>
    <row r="276" ht="15.75" customHeight="1">
      <c r="A276" s="10" t="s">
        <v>462</v>
      </c>
      <c r="B276" s="11" t="s">
        <v>9</v>
      </c>
      <c r="C276" s="11" t="s">
        <v>185</v>
      </c>
      <c r="D276" s="11" t="s">
        <v>186</v>
      </c>
      <c r="E276" s="12" t="s">
        <v>61</v>
      </c>
      <c r="F276" s="12" t="s">
        <v>174</v>
      </c>
      <c r="G276" s="13" t="s">
        <v>14</v>
      </c>
      <c r="H276" s="14">
        <v>8.979896E8</v>
      </c>
      <c r="I276" s="3"/>
      <c r="J276" s="3"/>
      <c r="K276" s="3"/>
      <c r="L276" s="3"/>
      <c r="M276" s="3"/>
      <c r="N276" s="3"/>
      <c r="O276" s="3"/>
      <c r="P276" s="3"/>
      <c r="Q276" s="3"/>
      <c r="R276" s="3"/>
      <c r="S276" s="3"/>
    </row>
    <row r="277" ht="15.75" customHeight="1">
      <c r="A277" s="10" t="s">
        <v>463</v>
      </c>
      <c r="B277" s="11" t="s">
        <v>9</v>
      </c>
      <c r="C277" s="11" t="s">
        <v>10</v>
      </c>
      <c r="D277" s="11" t="s">
        <v>11</v>
      </c>
      <c r="E277" s="12" t="s">
        <v>32</v>
      </c>
      <c r="F277" s="12" t="s">
        <v>464</v>
      </c>
      <c r="G277" s="13" t="s">
        <v>14</v>
      </c>
      <c r="H277" s="14">
        <v>1.784E8</v>
      </c>
      <c r="I277" s="3"/>
      <c r="J277" s="3"/>
      <c r="K277" s="3"/>
      <c r="L277" s="3"/>
      <c r="M277" s="3"/>
      <c r="N277" s="3"/>
      <c r="O277" s="3"/>
      <c r="P277" s="3"/>
      <c r="Q277" s="3"/>
      <c r="R277" s="3"/>
      <c r="S277" s="3"/>
    </row>
    <row r="278" ht="15.75" customHeight="1">
      <c r="A278" s="10" t="s">
        <v>465</v>
      </c>
      <c r="B278" s="11" t="s">
        <v>9</v>
      </c>
      <c r="C278" s="11" t="s">
        <v>185</v>
      </c>
      <c r="D278" s="11" t="s">
        <v>186</v>
      </c>
      <c r="E278" s="12" t="s">
        <v>61</v>
      </c>
      <c r="F278" s="12" t="s">
        <v>466</v>
      </c>
      <c r="G278" s="13" t="s">
        <v>14</v>
      </c>
      <c r="H278" s="14">
        <v>3.929118E8</v>
      </c>
      <c r="I278" s="3"/>
      <c r="J278" s="3"/>
      <c r="K278" s="3"/>
      <c r="L278" s="3"/>
      <c r="M278" s="3"/>
      <c r="N278" s="3"/>
      <c r="O278" s="3"/>
      <c r="P278" s="3"/>
      <c r="Q278" s="3"/>
      <c r="R278" s="3"/>
      <c r="S278" s="3"/>
    </row>
    <row r="279" ht="15.75" customHeight="1">
      <c r="A279" s="10" t="s">
        <v>467</v>
      </c>
      <c r="B279" s="11" t="s">
        <v>9</v>
      </c>
      <c r="C279" s="11" t="s">
        <v>171</v>
      </c>
      <c r="D279" s="11" t="s">
        <v>172</v>
      </c>
      <c r="E279" s="12" t="s">
        <v>61</v>
      </c>
      <c r="F279" s="12" t="s">
        <v>468</v>
      </c>
      <c r="G279" s="13" t="s">
        <v>14</v>
      </c>
      <c r="H279" s="14">
        <v>2.546535E9</v>
      </c>
      <c r="I279" s="3"/>
      <c r="J279" s="3"/>
      <c r="K279" s="3"/>
      <c r="L279" s="3"/>
      <c r="M279" s="3"/>
      <c r="N279" s="3"/>
      <c r="O279" s="3"/>
      <c r="P279" s="3"/>
      <c r="Q279" s="3"/>
      <c r="R279" s="3"/>
      <c r="S279" s="3"/>
    </row>
    <row r="280" ht="15.75" customHeight="1">
      <c r="A280" s="10" t="s">
        <v>469</v>
      </c>
      <c r="B280" s="11" t="s">
        <v>9</v>
      </c>
      <c r="C280" s="11" t="s">
        <v>171</v>
      </c>
      <c r="D280" s="11" t="s">
        <v>172</v>
      </c>
      <c r="E280" s="12" t="s">
        <v>61</v>
      </c>
      <c r="F280" s="12" t="s">
        <v>470</v>
      </c>
      <c r="G280" s="13" t="s">
        <v>14</v>
      </c>
      <c r="H280" s="14">
        <v>8.1265381E8</v>
      </c>
      <c r="I280" s="3"/>
      <c r="J280" s="3"/>
      <c r="K280" s="3"/>
      <c r="L280" s="3"/>
      <c r="M280" s="3"/>
      <c r="N280" s="3"/>
      <c r="O280" s="3"/>
      <c r="P280" s="3"/>
      <c r="Q280" s="3"/>
      <c r="R280" s="3"/>
      <c r="S280" s="3"/>
    </row>
    <row r="281" ht="15.75" customHeight="1">
      <c r="A281" s="10" t="s">
        <v>471</v>
      </c>
      <c r="B281" s="11" t="s">
        <v>9</v>
      </c>
      <c r="C281" s="11" t="s">
        <v>171</v>
      </c>
      <c r="D281" s="11" t="s">
        <v>172</v>
      </c>
      <c r="E281" s="12" t="s">
        <v>61</v>
      </c>
      <c r="F281" s="12" t="s">
        <v>62</v>
      </c>
      <c r="G281" s="13" t="s">
        <v>14</v>
      </c>
      <c r="H281" s="14">
        <v>2.05796425E10</v>
      </c>
      <c r="I281" s="3"/>
      <c r="J281" s="3"/>
      <c r="K281" s="3"/>
      <c r="L281" s="3"/>
      <c r="M281" s="3"/>
      <c r="N281" s="3"/>
      <c r="O281" s="3"/>
      <c r="P281" s="3"/>
      <c r="Q281" s="3"/>
      <c r="R281" s="3"/>
      <c r="S281" s="3"/>
    </row>
    <row r="282" ht="15.75" customHeight="1">
      <c r="A282" s="10" t="s">
        <v>472</v>
      </c>
      <c r="B282" s="11" t="s">
        <v>9</v>
      </c>
      <c r="C282" s="11" t="s">
        <v>171</v>
      </c>
      <c r="D282" s="11" t="s">
        <v>172</v>
      </c>
      <c r="E282" s="12" t="s">
        <v>61</v>
      </c>
      <c r="F282" s="12" t="s">
        <v>183</v>
      </c>
      <c r="G282" s="13" t="s">
        <v>14</v>
      </c>
      <c r="H282" s="14">
        <v>1.84336114E8</v>
      </c>
      <c r="I282" s="3"/>
      <c r="J282" s="3"/>
      <c r="K282" s="3"/>
      <c r="L282" s="3"/>
      <c r="M282" s="3"/>
      <c r="N282" s="3"/>
      <c r="O282" s="3"/>
      <c r="P282" s="3"/>
      <c r="Q282" s="3"/>
      <c r="R282" s="3"/>
      <c r="S282" s="3"/>
    </row>
    <row r="283" ht="15.75" customHeight="1">
      <c r="A283" s="10" t="s">
        <v>473</v>
      </c>
      <c r="B283" s="11" t="s">
        <v>9</v>
      </c>
      <c r="C283" s="11" t="s">
        <v>171</v>
      </c>
      <c r="D283" s="11" t="s">
        <v>172</v>
      </c>
      <c r="E283" s="12" t="s">
        <v>61</v>
      </c>
      <c r="F283" s="12" t="s">
        <v>474</v>
      </c>
      <c r="G283" s="13" t="s">
        <v>14</v>
      </c>
      <c r="H283" s="14">
        <v>1.519725093E9</v>
      </c>
      <c r="I283" s="3"/>
      <c r="J283" s="3"/>
      <c r="K283" s="3"/>
      <c r="L283" s="3"/>
      <c r="M283" s="3"/>
      <c r="N283" s="3"/>
      <c r="O283" s="3"/>
      <c r="P283" s="3"/>
      <c r="Q283" s="3"/>
      <c r="R283" s="3"/>
      <c r="S283" s="3"/>
    </row>
    <row r="284" ht="15.75" customHeight="1">
      <c r="A284" s="10" t="s">
        <v>475</v>
      </c>
      <c r="B284" s="11" t="s">
        <v>9</v>
      </c>
      <c r="C284" s="11" t="s">
        <v>171</v>
      </c>
      <c r="D284" s="11" t="s">
        <v>172</v>
      </c>
      <c r="E284" s="12" t="s">
        <v>61</v>
      </c>
      <c r="F284" s="12" t="s">
        <v>141</v>
      </c>
      <c r="G284" s="13" t="s">
        <v>14</v>
      </c>
      <c r="H284" s="14">
        <v>5.740111946E9</v>
      </c>
      <c r="I284" s="3"/>
      <c r="J284" s="3"/>
      <c r="K284" s="3"/>
      <c r="L284" s="3"/>
      <c r="M284" s="3"/>
      <c r="N284" s="3"/>
      <c r="O284" s="3"/>
      <c r="P284" s="3"/>
      <c r="Q284" s="3"/>
      <c r="R284" s="3"/>
      <c r="S284" s="3"/>
    </row>
    <row r="285" ht="15.75" customHeight="1">
      <c r="A285" s="10" t="s">
        <v>476</v>
      </c>
      <c r="B285" s="11" t="s">
        <v>9</v>
      </c>
      <c r="C285" s="11" t="s">
        <v>171</v>
      </c>
      <c r="D285" s="11" t="s">
        <v>172</v>
      </c>
      <c r="E285" s="12" t="s">
        <v>61</v>
      </c>
      <c r="F285" s="12" t="s">
        <v>477</v>
      </c>
      <c r="G285" s="13" t="s">
        <v>14</v>
      </c>
      <c r="H285" s="14">
        <v>2.87109276E8</v>
      </c>
      <c r="I285" s="3"/>
      <c r="J285" s="3"/>
      <c r="K285" s="3"/>
      <c r="L285" s="3"/>
      <c r="M285" s="3"/>
      <c r="N285" s="3"/>
      <c r="O285" s="3"/>
      <c r="P285" s="3"/>
      <c r="Q285" s="3"/>
      <c r="R285" s="3"/>
      <c r="S285" s="3"/>
    </row>
    <row r="286" ht="15.75" customHeight="1">
      <c r="A286" s="10" t="s">
        <v>478</v>
      </c>
      <c r="B286" s="11" t="s">
        <v>9</v>
      </c>
      <c r="C286" s="11" t="s">
        <v>171</v>
      </c>
      <c r="D286" s="11" t="s">
        <v>172</v>
      </c>
      <c r="E286" s="12" t="s">
        <v>61</v>
      </c>
      <c r="F286" s="12" t="s">
        <v>263</v>
      </c>
      <c r="G286" s="13" t="s">
        <v>14</v>
      </c>
      <c r="H286" s="14">
        <v>2.027899395E9</v>
      </c>
      <c r="I286" s="3"/>
      <c r="J286" s="3"/>
      <c r="K286" s="3"/>
      <c r="L286" s="3"/>
      <c r="M286" s="3"/>
      <c r="N286" s="3"/>
      <c r="O286" s="3"/>
      <c r="P286" s="3"/>
      <c r="Q286" s="3"/>
      <c r="R286" s="3"/>
      <c r="S286" s="3"/>
    </row>
    <row r="287" ht="15.75" customHeight="1">
      <c r="A287" s="10" t="s">
        <v>479</v>
      </c>
      <c r="B287" s="11" t="s">
        <v>9</v>
      </c>
      <c r="C287" s="11" t="s">
        <v>152</v>
      </c>
      <c r="D287" s="12" t="s">
        <v>153</v>
      </c>
      <c r="E287" s="12" t="s">
        <v>21</v>
      </c>
      <c r="F287" s="12" t="s">
        <v>223</v>
      </c>
      <c r="G287" s="13" t="s">
        <v>14</v>
      </c>
      <c r="H287" s="14">
        <v>7.0940496E7</v>
      </c>
      <c r="I287" s="3"/>
      <c r="J287" s="3"/>
      <c r="K287" s="3"/>
      <c r="L287" s="3"/>
      <c r="M287" s="3"/>
      <c r="N287" s="3"/>
      <c r="O287" s="3"/>
      <c r="P287" s="3"/>
      <c r="Q287" s="3"/>
      <c r="R287" s="3"/>
      <c r="S287" s="3"/>
    </row>
    <row r="288" ht="15.75" customHeight="1">
      <c r="A288" s="10" t="s">
        <v>480</v>
      </c>
      <c r="B288" s="11" t="s">
        <v>9</v>
      </c>
      <c r="C288" s="11" t="s">
        <v>152</v>
      </c>
      <c r="D288" s="11" t="s">
        <v>153</v>
      </c>
      <c r="E288" s="12" t="s">
        <v>32</v>
      </c>
      <c r="F288" s="12" t="s">
        <v>187</v>
      </c>
      <c r="G288" s="13" t="s">
        <v>14</v>
      </c>
      <c r="H288" s="14">
        <v>6.713E7</v>
      </c>
      <c r="I288" s="3"/>
      <c r="J288" s="3"/>
      <c r="K288" s="3"/>
      <c r="L288" s="3"/>
      <c r="M288" s="3"/>
      <c r="N288" s="3"/>
      <c r="O288" s="3"/>
      <c r="P288" s="3"/>
      <c r="Q288" s="3"/>
      <c r="R288" s="3"/>
      <c r="S288" s="3"/>
    </row>
    <row r="289" ht="15.75" customHeight="1">
      <c r="A289" s="10" t="s">
        <v>481</v>
      </c>
      <c r="B289" s="11" t="s">
        <v>9</v>
      </c>
      <c r="C289" s="11" t="s">
        <v>152</v>
      </c>
      <c r="D289" s="12" t="s">
        <v>153</v>
      </c>
      <c r="E289" s="12" t="s">
        <v>32</v>
      </c>
      <c r="F289" s="12" t="s">
        <v>482</v>
      </c>
      <c r="G289" s="13" t="s">
        <v>14</v>
      </c>
      <c r="H289" s="14">
        <v>1.10968973148E11</v>
      </c>
      <c r="I289" s="3"/>
      <c r="J289" s="3"/>
      <c r="K289" s="3"/>
      <c r="L289" s="3"/>
      <c r="M289" s="3"/>
      <c r="N289" s="3"/>
      <c r="O289" s="3"/>
      <c r="P289" s="3"/>
      <c r="Q289" s="3"/>
      <c r="R289" s="3"/>
      <c r="S289" s="3"/>
    </row>
    <row r="290" ht="15.75" customHeight="1">
      <c r="A290" s="10" t="s">
        <v>483</v>
      </c>
      <c r="B290" s="11" t="s">
        <v>9</v>
      </c>
      <c r="C290" s="11" t="s">
        <v>10</v>
      </c>
      <c r="D290" s="11" t="s">
        <v>148</v>
      </c>
      <c r="E290" s="12" t="s">
        <v>32</v>
      </c>
      <c r="F290" s="12" t="s">
        <v>484</v>
      </c>
      <c r="G290" s="13" t="s">
        <v>14</v>
      </c>
      <c r="H290" s="14">
        <v>1.0725E10</v>
      </c>
      <c r="I290" s="3"/>
      <c r="J290" s="3"/>
      <c r="K290" s="3"/>
      <c r="L290" s="3"/>
      <c r="M290" s="3"/>
      <c r="N290" s="3"/>
      <c r="O290" s="3"/>
      <c r="P290" s="3"/>
      <c r="Q290" s="3"/>
      <c r="R290" s="3"/>
      <c r="S290" s="3"/>
    </row>
    <row r="291" ht="15.75" customHeight="1">
      <c r="A291" s="1"/>
      <c r="B291" s="1"/>
      <c r="C291" s="1"/>
      <c r="D291" s="2"/>
      <c r="E291" s="2"/>
      <c r="F291" s="2"/>
      <c r="G291" s="3"/>
      <c r="H291" s="3"/>
      <c r="I291" s="3"/>
      <c r="J291" s="3"/>
      <c r="K291" s="3"/>
      <c r="L291" s="3"/>
      <c r="M291" s="3"/>
      <c r="N291" s="3"/>
      <c r="O291" s="3"/>
      <c r="P291" s="3"/>
      <c r="Q291" s="3"/>
      <c r="R291" s="3"/>
      <c r="S291" s="3"/>
    </row>
    <row r="292" ht="15.75" customHeight="1">
      <c r="A292" s="1"/>
      <c r="B292" s="1"/>
      <c r="C292" s="1"/>
      <c r="D292" s="2"/>
      <c r="E292" s="2"/>
      <c r="F292" s="2"/>
      <c r="G292" s="3"/>
      <c r="H292" s="3"/>
      <c r="I292" s="3"/>
      <c r="J292" s="3"/>
      <c r="K292" s="3"/>
      <c r="L292" s="3"/>
      <c r="M292" s="3"/>
      <c r="N292" s="3"/>
      <c r="O292" s="3"/>
      <c r="P292" s="3"/>
      <c r="Q292" s="3"/>
      <c r="R292" s="3"/>
      <c r="S292" s="3"/>
    </row>
    <row r="293" ht="15.75" customHeight="1">
      <c r="A293" s="1"/>
      <c r="B293" s="1"/>
      <c r="C293" s="1"/>
      <c r="D293" s="2"/>
      <c r="E293" s="2"/>
      <c r="F293" s="2"/>
      <c r="G293" s="3"/>
      <c r="H293" s="3"/>
      <c r="I293" s="3"/>
      <c r="J293" s="3"/>
      <c r="K293" s="3"/>
      <c r="L293" s="3"/>
      <c r="M293" s="3"/>
      <c r="N293" s="3"/>
      <c r="O293" s="3"/>
      <c r="P293" s="3"/>
      <c r="Q293" s="3"/>
      <c r="R293" s="3"/>
      <c r="S293" s="3"/>
    </row>
    <row r="294" ht="15.75" customHeight="1">
      <c r="A294" s="1"/>
      <c r="B294" s="1"/>
      <c r="C294" s="1"/>
      <c r="D294" s="2"/>
      <c r="E294" s="2"/>
      <c r="F294" s="2"/>
      <c r="G294" s="3"/>
      <c r="H294" s="3"/>
      <c r="I294" s="3"/>
      <c r="J294" s="3"/>
      <c r="K294" s="3"/>
      <c r="L294" s="3"/>
      <c r="M294" s="3"/>
      <c r="N294" s="3"/>
      <c r="O294" s="3"/>
      <c r="P294" s="3"/>
      <c r="Q294" s="3"/>
      <c r="R294" s="3"/>
      <c r="S294" s="3"/>
    </row>
    <row r="295" ht="15.75" customHeight="1">
      <c r="A295" s="1"/>
      <c r="B295" s="1"/>
      <c r="C295" s="1"/>
      <c r="D295" s="2"/>
      <c r="E295" s="2"/>
      <c r="F295" s="2"/>
      <c r="G295" s="3"/>
      <c r="H295" s="3"/>
      <c r="I295" s="3"/>
      <c r="J295" s="3"/>
      <c r="K295" s="3"/>
      <c r="L295" s="3"/>
      <c r="M295" s="3"/>
      <c r="N295" s="3"/>
      <c r="O295" s="3"/>
      <c r="P295" s="3"/>
      <c r="Q295" s="3"/>
      <c r="R295" s="3"/>
      <c r="S295" s="3"/>
    </row>
    <row r="296" ht="15.75" customHeight="1">
      <c r="A296" s="1"/>
      <c r="B296" s="1"/>
      <c r="C296" s="1"/>
      <c r="D296" s="2"/>
      <c r="E296" s="2"/>
      <c r="F296" s="2"/>
      <c r="G296" s="3"/>
      <c r="H296" s="3"/>
      <c r="I296" s="3"/>
      <c r="J296" s="3"/>
      <c r="K296" s="3"/>
      <c r="L296" s="3"/>
      <c r="M296" s="3"/>
      <c r="N296" s="3"/>
      <c r="O296" s="3"/>
      <c r="P296" s="3"/>
      <c r="Q296" s="3"/>
      <c r="R296" s="3"/>
      <c r="S296" s="3"/>
    </row>
    <row r="297" ht="15.75" customHeight="1">
      <c r="A297" s="1"/>
      <c r="B297" s="1"/>
      <c r="C297" s="1"/>
      <c r="D297" s="2"/>
      <c r="E297" s="2"/>
      <c r="F297" s="2"/>
      <c r="G297" s="3"/>
      <c r="H297" s="3"/>
      <c r="I297" s="3"/>
      <c r="J297" s="3"/>
      <c r="K297" s="3"/>
      <c r="L297" s="3"/>
      <c r="M297" s="3"/>
      <c r="N297" s="3"/>
      <c r="O297" s="3"/>
      <c r="P297" s="3"/>
      <c r="Q297" s="3"/>
      <c r="R297" s="3"/>
      <c r="S297" s="3"/>
    </row>
    <row r="298" ht="15.75" customHeight="1">
      <c r="A298" s="1"/>
      <c r="B298" s="1"/>
      <c r="C298" s="1"/>
      <c r="D298" s="2"/>
      <c r="E298" s="2"/>
      <c r="F298" s="2"/>
      <c r="G298" s="3"/>
      <c r="H298" s="3"/>
      <c r="I298" s="3"/>
      <c r="J298" s="3"/>
      <c r="K298" s="3"/>
      <c r="L298" s="3"/>
      <c r="M298" s="3"/>
      <c r="N298" s="3"/>
      <c r="O298" s="3"/>
      <c r="P298" s="3"/>
      <c r="Q298" s="3"/>
      <c r="R298" s="3"/>
      <c r="S298" s="3"/>
    </row>
    <row r="299" ht="15.75" customHeight="1">
      <c r="A299" s="1"/>
      <c r="B299" s="1"/>
      <c r="C299" s="1"/>
      <c r="D299" s="2"/>
      <c r="E299" s="2"/>
      <c r="F299" s="2"/>
      <c r="G299" s="3"/>
      <c r="H299" s="3"/>
      <c r="I299" s="3"/>
      <c r="J299" s="3"/>
      <c r="K299" s="3"/>
      <c r="L299" s="3"/>
      <c r="M299" s="3"/>
      <c r="N299" s="3"/>
      <c r="O299" s="3"/>
      <c r="P299" s="3"/>
      <c r="Q299" s="3"/>
      <c r="R299" s="3"/>
      <c r="S299" s="3"/>
    </row>
    <row r="300" ht="15.75" customHeight="1">
      <c r="A300" s="1"/>
      <c r="B300" s="1"/>
      <c r="C300" s="1"/>
      <c r="D300" s="2"/>
      <c r="E300" s="2"/>
      <c r="F300" s="2"/>
      <c r="G300" s="3"/>
      <c r="H300" s="3"/>
      <c r="I300" s="3"/>
      <c r="J300" s="3"/>
      <c r="K300" s="3"/>
      <c r="L300" s="3"/>
      <c r="M300" s="3"/>
      <c r="N300" s="3"/>
      <c r="O300" s="3"/>
      <c r="P300" s="3"/>
      <c r="Q300" s="3"/>
      <c r="R300" s="3"/>
      <c r="S300" s="3"/>
    </row>
    <row r="301" ht="15.75" customHeight="1">
      <c r="A301" s="1"/>
      <c r="B301" s="1"/>
      <c r="C301" s="1"/>
      <c r="D301" s="2"/>
      <c r="E301" s="2"/>
      <c r="F301" s="2"/>
      <c r="G301" s="3"/>
      <c r="H301" s="3"/>
      <c r="I301" s="3"/>
      <c r="J301" s="3"/>
      <c r="K301" s="3"/>
      <c r="L301" s="3"/>
      <c r="M301" s="3"/>
      <c r="N301" s="3"/>
      <c r="O301" s="3"/>
      <c r="P301" s="3"/>
      <c r="Q301" s="3"/>
      <c r="R301" s="3"/>
      <c r="S301" s="3"/>
    </row>
    <row r="302" ht="15.75" customHeight="1">
      <c r="A302" s="1"/>
      <c r="B302" s="1"/>
      <c r="C302" s="1"/>
      <c r="D302" s="2"/>
      <c r="E302" s="2"/>
      <c r="F302" s="2"/>
      <c r="G302" s="3"/>
      <c r="H302" s="3"/>
      <c r="I302" s="3"/>
      <c r="J302" s="3"/>
      <c r="K302" s="3"/>
      <c r="L302" s="3"/>
      <c r="M302" s="3"/>
      <c r="N302" s="3"/>
      <c r="O302" s="3"/>
      <c r="P302" s="3"/>
      <c r="Q302" s="3"/>
      <c r="R302" s="3"/>
      <c r="S302" s="3"/>
    </row>
    <row r="303" ht="15.75" customHeight="1">
      <c r="A303" s="1"/>
      <c r="B303" s="1"/>
      <c r="C303" s="1"/>
      <c r="D303" s="2"/>
      <c r="E303" s="2"/>
      <c r="F303" s="2"/>
      <c r="G303" s="3"/>
      <c r="H303" s="3"/>
      <c r="I303" s="3"/>
      <c r="J303" s="3"/>
      <c r="K303" s="3"/>
      <c r="L303" s="3"/>
      <c r="M303" s="3"/>
      <c r="N303" s="3"/>
      <c r="O303" s="3"/>
      <c r="P303" s="3"/>
      <c r="Q303" s="3"/>
      <c r="R303" s="3"/>
      <c r="S303" s="3"/>
    </row>
    <row r="304" ht="15.75" customHeight="1">
      <c r="A304" s="1"/>
      <c r="B304" s="1"/>
      <c r="C304" s="1"/>
      <c r="D304" s="2"/>
      <c r="E304" s="2"/>
      <c r="F304" s="2"/>
      <c r="G304" s="3"/>
      <c r="H304" s="3"/>
      <c r="I304" s="3"/>
      <c r="J304" s="3"/>
      <c r="K304" s="3"/>
      <c r="L304" s="3"/>
      <c r="M304" s="3"/>
      <c r="N304" s="3"/>
      <c r="O304" s="3"/>
      <c r="P304" s="3"/>
      <c r="Q304" s="3"/>
      <c r="R304" s="3"/>
      <c r="S304" s="3"/>
    </row>
    <row r="305" ht="15.75" customHeight="1">
      <c r="A305" s="1"/>
      <c r="B305" s="1"/>
      <c r="C305" s="1"/>
      <c r="D305" s="2"/>
      <c r="E305" s="2"/>
      <c r="F305" s="2"/>
      <c r="G305" s="3"/>
      <c r="H305" s="3"/>
      <c r="I305" s="3"/>
      <c r="J305" s="3"/>
      <c r="K305" s="3"/>
      <c r="L305" s="3"/>
      <c r="M305" s="3"/>
      <c r="N305" s="3"/>
      <c r="O305" s="3"/>
      <c r="P305" s="3"/>
      <c r="Q305" s="3"/>
      <c r="R305" s="3"/>
      <c r="S305" s="3"/>
    </row>
    <row r="306" ht="15.75" customHeight="1">
      <c r="A306" s="1"/>
      <c r="B306" s="1"/>
      <c r="C306" s="1"/>
      <c r="D306" s="2"/>
      <c r="E306" s="2"/>
      <c r="F306" s="2"/>
      <c r="G306" s="3"/>
      <c r="H306" s="3"/>
      <c r="I306" s="3"/>
      <c r="J306" s="3"/>
      <c r="K306" s="3"/>
      <c r="L306" s="3"/>
      <c r="M306" s="3"/>
      <c r="N306" s="3"/>
      <c r="O306" s="3"/>
      <c r="P306" s="3"/>
      <c r="Q306" s="3"/>
      <c r="R306" s="3"/>
      <c r="S306" s="3"/>
    </row>
    <row r="307" ht="15.75" customHeight="1">
      <c r="A307" s="1"/>
      <c r="B307" s="1"/>
      <c r="C307" s="1"/>
      <c r="D307" s="2"/>
      <c r="E307" s="2"/>
      <c r="F307" s="2"/>
      <c r="G307" s="3"/>
      <c r="H307" s="3"/>
      <c r="I307" s="3"/>
      <c r="J307" s="3"/>
      <c r="K307" s="3"/>
      <c r="L307" s="3"/>
      <c r="M307" s="3"/>
      <c r="N307" s="3"/>
      <c r="O307" s="3"/>
      <c r="P307" s="3"/>
      <c r="Q307" s="3"/>
      <c r="R307" s="3"/>
      <c r="S307" s="3"/>
    </row>
    <row r="308" ht="15.75" customHeight="1">
      <c r="A308" s="1"/>
      <c r="B308" s="1"/>
      <c r="C308" s="1"/>
      <c r="D308" s="2"/>
      <c r="E308" s="2"/>
      <c r="F308" s="2"/>
      <c r="G308" s="3"/>
      <c r="H308" s="3"/>
      <c r="I308" s="3"/>
      <c r="J308" s="3"/>
      <c r="K308" s="3"/>
      <c r="L308" s="3"/>
      <c r="M308" s="3"/>
      <c r="N308" s="3"/>
      <c r="O308" s="3"/>
      <c r="P308" s="3"/>
      <c r="Q308" s="3"/>
      <c r="R308" s="3"/>
      <c r="S308" s="3"/>
    </row>
    <row r="309" ht="15.75" customHeight="1">
      <c r="A309" s="1"/>
      <c r="B309" s="1"/>
      <c r="C309" s="1"/>
      <c r="D309" s="2"/>
      <c r="E309" s="2"/>
      <c r="F309" s="2"/>
      <c r="G309" s="3"/>
      <c r="H309" s="3"/>
      <c r="I309" s="3"/>
      <c r="J309" s="3"/>
      <c r="K309" s="3"/>
      <c r="L309" s="3"/>
      <c r="M309" s="3"/>
      <c r="N309" s="3"/>
      <c r="O309" s="3"/>
      <c r="P309" s="3"/>
      <c r="Q309" s="3"/>
      <c r="R309" s="3"/>
      <c r="S309" s="3"/>
    </row>
    <row r="310" ht="15.75" customHeight="1">
      <c r="A310" s="1"/>
      <c r="B310" s="1"/>
      <c r="C310" s="1"/>
      <c r="D310" s="2"/>
      <c r="E310" s="2"/>
      <c r="F310" s="2"/>
      <c r="G310" s="3"/>
      <c r="H310" s="3"/>
      <c r="I310" s="3"/>
      <c r="J310" s="3"/>
      <c r="K310" s="3"/>
      <c r="L310" s="3"/>
      <c r="M310" s="3"/>
      <c r="N310" s="3"/>
      <c r="O310" s="3"/>
      <c r="P310" s="3"/>
      <c r="Q310" s="3"/>
      <c r="R310" s="3"/>
      <c r="S310" s="3"/>
    </row>
    <row r="311" ht="15.75" customHeight="1">
      <c r="A311" s="1"/>
      <c r="B311" s="1"/>
      <c r="C311" s="1"/>
      <c r="D311" s="2"/>
      <c r="E311" s="2"/>
      <c r="F311" s="2"/>
      <c r="G311" s="3"/>
      <c r="H311" s="3"/>
      <c r="I311" s="3"/>
      <c r="J311" s="3"/>
      <c r="K311" s="3"/>
      <c r="L311" s="3"/>
      <c r="M311" s="3"/>
      <c r="N311" s="3"/>
      <c r="O311" s="3"/>
      <c r="P311" s="3"/>
      <c r="Q311" s="3"/>
      <c r="R311" s="3"/>
      <c r="S311" s="3"/>
    </row>
    <row r="312" ht="15.75" customHeight="1">
      <c r="A312" s="1"/>
      <c r="B312" s="1"/>
      <c r="C312" s="1"/>
      <c r="D312" s="2"/>
      <c r="E312" s="2"/>
      <c r="F312" s="2"/>
      <c r="G312" s="3"/>
      <c r="H312" s="3"/>
      <c r="I312" s="3"/>
      <c r="J312" s="3"/>
      <c r="K312" s="3"/>
      <c r="L312" s="3"/>
      <c r="M312" s="3"/>
      <c r="N312" s="3"/>
      <c r="O312" s="3"/>
      <c r="P312" s="3"/>
      <c r="Q312" s="3"/>
      <c r="R312" s="3"/>
      <c r="S312" s="3"/>
    </row>
    <row r="313" ht="15.75" customHeight="1">
      <c r="A313" s="1"/>
      <c r="B313" s="1"/>
      <c r="C313" s="1"/>
      <c r="D313" s="2"/>
      <c r="E313" s="2"/>
      <c r="F313" s="2"/>
      <c r="G313" s="3"/>
      <c r="H313" s="3"/>
      <c r="I313" s="3"/>
      <c r="J313" s="3"/>
      <c r="K313" s="3"/>
      <c r="L313" s="3"/>
      <c r="M313" s="3"/>
      <c r="N313" s="3"/>
      <c r="O313" s="3"/>
      <c r="P313" s="3"/>
      <c r="Q313" s="3"/>
      <c r="R313" s="3"/>
      <c r="S313" s="3"/>
    </row>
    <row r="314" ht="15.75" customHeight="1">
      <c r="A314" s="1"/>
      <c r="B314" s="1"/>
      <c r="C314" s="1"/>
      <c r="D314" s="2"/>
      <c r="E314" s="2"/>
      <c r="F314" s="2"/>
      <c r="G314" s="3"/>
      <c r="H314" s="3"/>
      <c r="I314" s="3"/>
      <c r="J314" s="3"/>
      <c r="K314" s="3"/>
      <c r="L314" s="3"/>
      <c r="M314" s="3"/>
      <c r="N314" s="3"/>
      <c r="O314" s="3"/>
      <c r="P314" s="3"/>
      <c r="Q314" s="3"/>
      <c r="R314" s="3"/>
      <c r="S314" s="3"/>
    </row>
    <row r="315" ht="15.75" customHeight="1">
      <c r="A315" s="1"/>
      <c r="B315" s="1"/>
      <c r="C315" s="1"/>
      <c r="D315" s="2"/>
      <c r="E315" s="2"/>
      <c r="F315" s="2"/>
      <c r="G315" s="3"/>
      <c r="H315" s="3"/>
      <c r="I315" s="3"/>
      <c r="J315" s="3"/>
      <c r="K315" s="3"/>
      <c r="L315" s="3"/>
      <c r="M315" s="3"/>
      <c r="N315" s="3"/>
      <c r="O315" s="3"/>
      <c r="P315" s="3"/>
      <c r="Q315" s="3"/>
      <c r="R315" s="3"/>
      <c r="S315" s="3"/>
    </row>
    <row r="316" ht="15.75" customHeight="1">
      <c r="A316" s="1"/>
      <c r="B316" s="1"/>
      <c r="C316" s="1"/>
      <c r="D316" s="2"/>
      <c r="E316" s="2"/>
      <c r="F316" s="2"/>
      <c r="G316" s="3"/>
      <c r="H316" s="3"/>
      <c r="I316" s="3"/>
      <c r="J316" s="3"/>
      <c r="K316" s="3"/>
      <c r="L316" s="3"/>
      <c r="M316" s="3"/>
      <c r="N316" s="3"/>
      <c r="O316" s="3"/>
      <c r="P316" s="3"/>
      <c r="Q316" s="3"/>
      <c r="R316" s="3"/>
      <c r="S316" s="3"/>
    </row>
    <row r="317" ht="15.75" customHeight="1">
      <c r="A317" s="1"/>
      <c r="B317" s="1"/>
      <c r="C317" s="1"/>
      <c r="D317" s="2"/>
      <c r="E317" s="2"/>
      <c r="F317" s="2"/>
      <c r="G317" s="3"/>
      <c r="H317" s="3"/>
      <c r="I317" s="3"/>
      <c r="J317" s="3"/>
      <c r="K317" s="3"/>
      <c r="L317" s="3"/>
      <c r="M317" s="3"/>
      <c r="N317" s="3"/>
      <c r="O317" s="3"/>
      <c r="P317" s="3"/>
      <c r="Q317" s="3"/>
      <c r="R317" s="3"/>
      <c r="S317" s="3"/>
    </row>
    <row r="318" ht="15.75" customHeight="1">
      <c r="A318" s="1"/>
      <c r="B318" s="1"/>
      <c r="C318" s="1"/>
      <c r="D318" s="2"/>
      <c r="E318" s="2"/>
      <c r="F318" s="2"/>
      <c r="G318" s="3"/>
      <c r="H318" s="3"/>
      <c r="I318" s="3"/>
      <c r="J318" s="3"/>
      <c r="K318" s="3"/>
      <c r="L318" s="3"/>
      <c r="M318" s="3"/>
      <c r="N318" s="3"/>
      <c r="O318" s="3"/>
      <c r="P318" s="3"/>
      <c r="Q318" s="3"/>
      <c r="R318" s="3"/>
      <c r="S318" s="3"/>
    </row>
    <row r="319" ht="15.75" customHeight="1">
      <c r="A319" s="1"/>
      <c r="B319" s="1"/>
      <c r="C319" s="1"/>
      <c r="D319" s="2"/>
      <c r="E319" s="2"/>
      <c r="F319" s="2"/>
      <c r="G319" s="3"/>
      <c r="H319" s="3"/>
      <c r="I319" s="3"/>
      <c r="J319" s="3"/>
      <c r="K319" s="3"/>
      <c r="L319" s="3"/>
      <c r="M319" s="3"/>
      <c r="N319" s="3"/>
      <c r="O319" s="3"/>
      <c r="P319" s="3"/>
      <c r="Q319" s="3"/>
      <c r="R319" s="3"/>
      <c r="S319" s="3"/>
    </row>
    <row r="320" ht="15.75" customHeight="1">
      <c r="A320" s="1"/>
      <c r="B320" s="1"/>
      <c r="C320" s="1"/>
      <c r="D320" s="2"/>
      <c r="E320" s="2"/>
      <c r="F320" s="2"/>
      <c r="G320" s="3"/>
      <c r="H320" s="3"/>
      <c r="I320" s="3"/>
      <c r="J320" s="3"/>
      <c r="K320" s="3"/>
      <c r="L320" s="3"/>
      <c r="M320" s="3"/>
      <c r="N320" s="3"/>
      <c r="O320" s="3"/>
      <c r="P320" s="3"/>
      <c r="Q320" s="3"/>
      <c r="R320" s="3"/>
      <c r="S320" s="3"/>
    </row>
    <row r="321" ht="15.75" customHeight="1">
      <c r="A321" s="1"/>
      <c r="B321" s="1"/>
      <c r="C321" s="1"/>
      <c r="D321" s="2"/>
      <c r="E321" s="2"/>
      <c r="F321" s="2"/>
      <c r="G321" s="3"/>
      <c r="H321" s="3"/>
      <c r="I321" s="3"/>
      <c r="J321" s="3"/>
      <c r="K321" s="3"/>
      <c r="L321" s="3"/>
      <c r="M321" s="3"/>
      <c r="N321" s="3"/>
      <c r="O321" s="3"/>
      <c r="P321" s="3"/>
      <c r="Q321" s="3"/>
      <c r="R321" s="3"/>
      <c r="S321" s="3"/>
    </row>
    <row r="322" ht="15.75" customHeight="1">
      <c r="A322" s="1"/>
      <c r="B322" s="1"/>
      <c r="C322" s="1"/>
      <c r="D322" s="2"/>
      <c r="E322" s="2"/>
      <c r="F322" s="2"/>
      <c r="G322" s="3"/>
      <c r="H322" s="3"/>
      <c r="I322" s="3"/>
      <c r="J322" s="3"/>
      <c r="K322" s="3"/>
      <c r="L322" s="3"/>
      <c r="M322" s="3"/>
      <c r="N322" s="3"/>
      <c r="O322" s="3"/>
      <c r="P322" s="3"/>
      <c r="Q322" s="3"/>
      <c r="R322" s="3"/>
      <c r="S322" s="3"/>
    </row>
    <row r="323" ht="15.75" customHeight="1">
      <c r="A323" s="1"/>
      <c r="B323" s="1"/>
      <c r="C323" s="1"/>
      <c r="D323" s="2"/>
      <c r="E323" s="2"/>
      <c r="F323" s="2"/>
      <c r="G323" s="3"/>
      <c r="H323" s="3"/>
      <c r="I323" s="3"/>
      <c r="J323" s="3"/>
      <c r="K323" s="3"/>
      <c r="L323" s="3"/>
      <c r="M323" s="3"/>
      <c r="N323" s="3"/>
      <c r="O323" s="3"/>
      <c r="P323" s="3"/>
      <c r="Q323" s="3"/>
      <c r="R323" s="3"/>
      <c r="S323" s="3"/>
    </row>
    <row r="324" ht="15.75" customHeight="1">
      <c r="A324" s="1"/>
      <c r="B324" s="1"/>
      <c r="C324" s="1"/>
      <c r="D324" s="2"/>
      <c r="E324" s="2"/>
      <c r="F324" s="2"/>
      <c r="G324" s="3"/>
      <c r="H324" s="3"/>
      <c r="I324" s="3"/>
      <c r="J324" s="3"/>
      <c r="K324" s="3"/>
      <c r="L324" s="3"/>
      <c r="M324" s="3"/>
      <c r="N324" s="3"/>
      <c r="O324" s="3"/>
      <c r="P324" s="3"/>
      <c r="Q324" s="3"/>
      <c r="R324" s="3"/>
      <c r="S324" s="3"/>
    </row>
    <row r="325" ht="15.75" customHeight="1">
      <c r="A325" s="1"/>
      <c r="B325" s="1"/>
      <c r="C325" s="1"/>
      <c r="D325" s="2"/>
      <c r="E325" s="2"/>
      <c r="F325" s="2"/>
      <c r="G325" s="3"/>
      <c r="H325" s="3"/>
      <c r="I325" s="3"/>
      <c r="J325" s="3"/>
      <c r="K325" s="3"/>
      <c r="L325" s="3"/>
      <c r="M325" s="3"/>
      <c r="N325" s="3"/>
      <c r="O325" s="3"/>
      <c r="P325" s="3"/>
      <c r="Q325" s="3"/>
      <c r="R325" s="3"/>
      <c r="S325" s="3"/>
    </row>
    <row r="326" ht="15.75" customHeight="1">
      <c r="A326" s="1"/>
      <c r="B326" s="1"/>
      <c r="C326" s="1"/>
      <c r="D326" s="2"/>
      <c r="E326" s="2"/>
      <c r="F326" s="2"/>
      <c r="G326" s="3"/>
      <c r="H326" s="3"/>
      <c r="I326" s="3"/>
      <c r="J326" s="3"/>
      <c r="K326" s="3"/>
      <c r="L326" s="3"/>
      <c r="M326" s="3"/>
      <c r="N326" s="3"/>
      <c r="O326" s="3"/>
      <c r="P326" s="3"/>
      <c r="Q326" s="3"/>
      <c r="R326" s="3"/>
      <c r="S326" s="3"/>
    </row>
    <row r="327" ht="15.75" customHeight="1">
      <c r="A327" s="1"/>
      <c r="B327" s="1"/>
      <c r="C327" s="1"/>
      <c r="D327" s="2"/>
      <c r="E327" s="2"/>
      <c r="F327" s="2"/>
      <c r="G327" s="3"/>
      <c r="H327" s="3"/>
      <c r="I327" s="3"/>
      <c r="J327" s="3"/>
      <c r="K327" s="3"/>
      <c r="L327" s="3"/>
      <c r="M327" s="3"/>
      <c r="N327" s="3"/>
      <c r="O327" s="3"/>
      <c r="P327" s="3"/>
      <c r="Q327" s="3"/>
      <c r="R327" s="3"/>
      <c r="S327" s="3"/>
    </row>
    <row r="328" ht="15.75" customHeight="1">
      <c r="A328" s="1"/>
      <c r="B328" s="1"/>
      <c r="C328" s="1"/>
      <c r="D328" s="2"/>
      <c r="E328" s="2"/>
      <c r="F328" s="2"/>
      <c r="G328" s="3"/>
      <c r="H328" s="3"/>
      <c r="I328" s="3"/>
      <c r="J328" s="3"/>
      <c r="K328" s="3"/>
      <c r="L328" s="3"/>
      <c r="M328" s="3"/>
      <c r="N328" s="3"/>
      <c r="O328" s="3"/>
      <c r="P328" s="3"/>
      <c r="Q328" s="3"/>
      <c r="R328" s="3"/>
      <c r="S328" s="3"/>
    </row>
    <row r="329" ht="15.75" customHeight="1">
      <c r="A329" s="1"/>
      <c r="B329" s="1"/>
      <c r="C329" s="1"/>
      <c r="D329" s="2"/>
      <c r="E329" s="2"/>
      <c r="F329" s="2"/>
      <c r="G329" s="3"/>
      <c r="H329" s="3"/>
      <c r="I329" s="3"/>
      <c r="J329" s="3"/>
      <c r="K329" s="3"/>
      <c r="L329" s="3"/>
      <c r="M329" s="3"/>
      <c r="N329" s="3"/>
      <c r="O329" s="3"/>
      <c r="P329" s="3"/>
      <c r="Q329" s="3"/>
      <c r="R329" s="3"/>
      <c r="S329" s="3"/>
    </row>
    <row r="330" ht="15.75" customHeight="1">
      <c r="A330" s="1"/>
      <c r="B330" s="1"/>
      <c r="C330" s="1"/>
      <c r="D330" s="2"/>
      <c r="E330" s="2"/>
      <c r="F330" s="2"/>
      <c r="G330" s="3"/>
      <c r="H330" s="3"/>
      <c r="I330" s="3"/>
      <c r="J330" s="3"/>
      <c r="K330" s="3"/>
      <c r="L330" s="3"/>
      <c r="M330" s="3"/>
      <c r="N330" s="3"/>
      <c r="O330" s="3"/>
      <c r="P330" s="3"/>
      <c r="Q330" s="3"/>
      <c r="R330" s="3"/>
      <c r="S330" s="3"/>
    </row>
    <row r="331" ht="15.75" customHeight="1">
      <c r="A331" s="1"/>
      <c r="B331" s="1"/>
      <c r="C331" s="1"/>
      <c r="D331" s="2"/>
      <c r="E331" s="2"/>
      <c r="F331" s="2"/>
      <c r="G331" s="3"/>
      <c r="H331" s="3"/>
      <c r="I331" s="3"/>
      <c r="J331" s="3"/>
      <c r="K331" s="3"/>
      <c r="L331" s="3"/>
      <c r="M331" s="3"/>
      <c r="N331" s="3"/>
      <c r="O331" s="3"/>
      <c r="P331" s="3"/>
      <c r="Q331" s="3"/>
      <c r="R331" s="3"/>
      <c r="S331" s="3"/>
    </row>
    <row r="332" ht="15.75" customHeight="1">
      <c r="A332" s="1"/>
      <c r="B332" s="1"/>
      <c r="C332" s="1"/>
      <c r="D332" s="2"/>
      <c r="E332" s="2"/>
      <c r="F332" s="2"/>
      <c r="G332" s="3"/>
      <c r="H332" s="3"/>
      <c r="I332" s="3"/>
      <c r="J332" s="3"/>
      <c r="K332" s="3"/>
      <c r="L332" s="3"/>
      <c r="M332" s="3"/>
      <c r="N332" s="3"/>
      <c r="O332" s="3"/>
      <c r="P332" s="3"/>
      <c r="Q332" s="3"/>
      <c r="R332" s="3"/>
      <c r="S332" s="3"/>
    </row>
    <row r="333" ht="15.75" customHeight="1">
      <c r="A333" s="1"/>
      <c r="B333" s="1"/>
      <c r="C333" s="1"/>
      <c r="D333" s="2"/>
      <c r="E333" s="2"/>
      <c r="F333" s="2"/>
      <c r="G333" s="3"/>
      <c r="H333" s="3"/>
      <c r="I333" s="3"/>
      <c r="J333" s="3"/>
      <c r="K333" s="3"/>
      <c r="L333" s="3"/>
      <c r="M333" s="3"/>
      <c r="N333" s="3"/>
      <c r="O333" s="3"/>
      <c r="P333" s="3"/>
      <c r="Q333" s="3"/>
      <c r="R333" s="3"/>
      <c r="S333" s="3"/>
    </row>
    <row r="334" ht="15.75" customHeight="1">
      <c r="A334" s="1"/>
      <c r="B334" s="1"/>
      <c r="C334" s="1"/>
      <c r="D334" s="2"/>
      <c r="E334" s="2"/>
      <c r="F334" s="2"/>
      <c r="G334" s="3"/>
      <c r="H334" s="3"/>
      <c r="I334" s="3"/>
      <c r="J334" s="3"/>
      <c r="K334" s="3"/>
      <c r="L334" s="3"/>
      <c r="M334" s="3"/>
      <c r="N334" s="3"/>
      <c r="O334" s="3"/>
      <c r="P334" s="3"/>
      <c r="Q334" s="3"/>
      <c r="R334" s="3"/>
      <c r="S334" s="3"/>
    </row>
    <row r="335" ht="15.75" customHeight="1">
      <c r="A335" s="1"/>
      <c r="B335" s="1"/>
      <c r="C335" s="1"/>
      <c r="D335" s="2"/>
      <c r="E335" s="2"/>
      <c r="F335" s="2"/>
      <c r="G335" s="3"/>
      <c r="H335" s="3"/>
      <c r="I335" s="3"/>
      <c r="J335" s="3"/>
      <c r="K335" s="3"/>
      <c r="L335" s="3"/>
      <c r="M335" s="3"/>
      <c r="N335" s="3"/>
      <c r="O335" s="3"/>
      <c r="P335" s="3"/>
      <c r="Q335" s="3"/>
      <c r="R335" s="3"/>
      <c r="S335" s="3"/>
    </row>
    <row r="336" ht="15.75" customHeight="1">
      <c r="A336" s="1"/>
      <c r="B336" s="1"/>
      <c r="C336" s="1"/>
      <c r="D336" s="2"/>
      <c r="E336" s="2"/>
      <c r="F336" s="2"/>
      <c r="G336" s="3"/>
      <c r="H336" s="3"/>
      <c r="I336" s="3"/>
      <c r="J336" s="3"/>
      <c r="K336" s="3"/>
      <c r="L336" s="3"/>
      <c r="M336" s="3"/>
      <c r="N336" s="3"/>
      <c r="O336" s="3"/>
      <c r="P336" s="3"/>
      <c r="Q336" s="3"/>
      <c r="R336" s="3"/>
      <c r="S336" s="3"/>
    </row>
    <row r="337" ht="15.75" customHeight="1">
      <c r="A337" s="1"/>
      <c r="B337" s="1"/>
      <c r="C337" s="1"/>
      <c r="D337" s="2"/>
      <c r="E337" s="2"/>
      <c r="F337" s="2"/>
      <c r="G337" s="3"/>
      <c r="H337" s="3"/>
      <c r="I337" s="3"/>
      <c r="J337" s="3"/>
      <c r="K337" s="3"/>
      <c r="L337" s="3"/>
      <c r="M337" s="3"/>
      <c r="N337" s="3"/>
      <c r="O337" s="3"/>
      <c r="P337" s="3"/>
      <c r="Q337" s="3"/>
      <c r="R337" s="3"/>
      <c r="S337" s="3"/>
    </row>
    <row r="338" ht="15.75" customHeight="1">
      <c r="A338" s="1"/>
      <c r="B338" s="1"/>
      <c r="C338" s="1"/>
      <c r="D338" s="2"/>
      <c r="E338" s="2"/>
      <c r="F338" s="2"/>
      <c r="G338" s="3"/>
      <c r="H338" s="3"/>
      <c r="I338" s="3"/>
      <c r="J338" s="3"/>
      <c r="K338" s="3"/>
      <c r="L338" s="3"/>
      <c r="M338" s="3"/>
      <c r="N338" s="3"/>
      <c r="O338" s="3"/>
      <c r="P338" s="3"/>
      <c r="Q338" s="3"/>
      <c r="R338" s="3"/>
      <c r="S338" s="3"/>
    </row>
    <row r="339" ht="15.75" customHeight="1">
      <c r="A339" s="1"/>
      <c r="B339" s="1"/>
      <c r="C339" s="1"/>
      <c r="D339" s="2"/>
      <c r="E339" s="2"/>
      <c r="F339" s="2"/>
      <c r="G339" s="3"/>
      <c r="H339" s="3"/>
      <c r="I339" s="3"/>
      <c r="J339" s="3"/>
      <c r="K339" s="3"/>
      <c r="L339" s="3"/>
      <c r="M339" s="3"/>
      <c r="N339" s="3"/>
      <c r="O339" s="3"/>
      <c r="P339" s="3"/>
      <c r="Q339" s="3"/>
      <c r="R339" s="3"/>
      <c r="S339" s="3"/>
    </row>
    <row r="340" ht="15.75" customHeight="1">
      <c r="A340" s="1"/>
      <c r="B340" s="1"/>
      <c r="C340" s="1"/>
      <c r="D340" s="2"/>
      <c r="E340" s="2"/>
      <c r="F340" s="2"/>
      <c r="G340" s="3"/>
      <c r="H340" s="3"/>
      <c r="I340" s="3"/>
      <c r="J340" s="3"/>
      <c r="K340" s="3"/>
      <c r="L340" s="3"/>
      <c r="M340" s="3"/>
      <c r="N340" s="3"/>
      <c r="O340" s="3"/>
      <c r="P340" s="3"/>
      <c r="Q340" s="3"/>
      <c r="R340" s="3"/>
      <c r="S340" s="3"/>
    </row>
    <row r="341" ht="15.75" customHeight="1">
      <c r="A341" s="1"/>
      <c r="B341" s="1"/>
      <c r="C341" s="1"/>
      <c r="D341" s="2"/>
      <c r="E341" s="2"/>
      <c r="F341" s="2"/>
      <c r="G341" s="3"/>
      <c r="H341" s="3"/>
      <c r="I341" s="3"/>
      <c r="J341" s="3"/>
      <c r="K341" s="3"/>
      <c r="L341" s="3"/>
      <c r="M341" s="3"/>
      <c r="N341" s="3"/>
      <c r="O341" s="3"/>
      <c r="P341" s="3"/>
      <c r="Q341" s="3"/>
      <c r="R341" s="3"/>
      <c r="S341" s="3"/>
    </row>
    <row r="342" ht="15.75" customHeight="1">
      <c r="A342" s="1"/>
      <c r="B342" s="1"/>
      <c r="C342" s="1"/>
      <c r="D342" s="2"/>
      <c r="E342" s="2"/>
      <c r="F342" s="2"/>
      <c r="G342" s="3"/>
      <c r="H342" s="3"/>
      <c r="I342" s="3"/>
      <c r="J342" s="3"/>
      <c r="K342" s="3"/>
      <c r="L342" s="3"/>
      <c r="M342" s="3"/>
      <c r="N342" s="3"/>
      <c r="O342" s="3"/>
      <c r="P342" s="3"/>
      <c r="Q342" s="3"/>
      <c r="R342" s="3"/>
      <c r="S342" s="3"/>
    </row>
    <row r="343" ht="15.75" customHeight="1">
      <c r="A343" s="1"/>
      <c r="B343" s="1"/>
      <c r="C343" s="1"/>
      <c r="D343" s="2"/>
      <c r="E343" s="2"/>
      <c r="F343" s="2"/>
      <c r="G343" s="3"/>
      <c r="H343" s="3"/>
      <c r="I343" s="3"/>
      <c r="J343" s="3"/>
      <c r="K343" s="3"/>
      <c r="L343" s="3"/>
      <c r="M343" s="3"/>
      <c r="N343" s="3"/>
      <c r="O343" s="3"/>
      <c r="P343" s="3"/>
      <c r="Q343" s="3"/>
      <c r="R343" s="3"/>
      <c r="S343" s="3"/>
    </row>
    <row r="344" ht="15.75" customHeight="1">
      <c r="A344" s="1"/>
      <c r="B344" s="1"/>
      <c r="C344" s="1"/>
      <c r="D344" s="2"/>
      <c r="E344" s="2"/>
      <c r="F344" s="2"/>
      <c r="G344" s="3"/>
      <c r="H344" s="3"/>
      <c r="I344" s="3"/>
      <c r="J344" s="3"/>
      <c r="K344" s="3"/>
      <c r="L344" s="3"/>
      <c r="M344" s="3"/>
      <c r="N344" s="3"/>
      <c r="O344" s="3"/>
      <c r="P344" s="3"/>
      <c r="Q344" s="3"/>
      <c r="R344" s="3"/>
      <c r="S344" s="3"/>
    </row>
    <row r="345" ht="15.75" customHeight="1">
      <c r="A345" s="1"/>
      <c r="B345" s="1"/>
      <c r="C345" s="1"/>
      <c r="D345" s="2"/>
      <c r="E345" s="2"/>
      <c r="F345" s="2"/>
      <c r="G345" s="3"/>
      <c r="H345" s="3"/>
      <c r="I345" s="3"/>
      <c r="J345" s="3"/>
      <c r="K345" s="3"/>
      <c r="L345" s="3"/>
      <c r="M345" s="3"/>
      <c r="N345" s="3"/>
      <c r="O345" s="3"/>
      <c r="P345" s="3"/>
      <c r="Q345" s="3"/>
      <c r="R345" s="3"/>
      <c r="S345" s="3"/>
    </row>
    <row r="346" ht="15.75" customHeight="1">
      <c r="A346" s="1"/>
      <c r="B346" s="1"/>
      <c r="C346" s="1"/>
      <c r="D346" s="2"/>
      <c r="E346" s="2"/>
      <c r="F346" s="2"/>
      <c r="G346" s="3"/>
      <c r="H346" s="3"/>
      <c r="I346" s="3"/>
      <c r="J346" s="3"/>
      <c r="K346" s="3"/>
      <c r="L346" s="3"/>
      <c r="M346" s="3"/>
      <c r="N346" s="3"/>
      <c r="O346" s="3"/>
      <c r="P346" s="3"/>
      <c r="Q346" s="3"/>
      <c r="R346" s="3"/>
      <c r="S346" s="3"/>
    </row>
    <row r="347" ht="15.75" customHeight="1">
      <c r="A347" s="1"/>
      <c r="B347" s="1"/>
      <c r="C347" s="1"/>
      <c r="D347" s="2"/>
      <c r="E347" s="2"/>
      <c r="F347" s="2"/>
      <c r="G347" s="3"/>
      <c r="H347" s="3"/>
      <c r="I347" s="3"/>
      <c r="J347" s="3"/>
      <c r="K347" s="3"/>
      <c r="L347" s="3"/>
      <c r="M347" s="3"/>
      <c r="N347" s="3"/>
      <c r="O347" s="3"/>
      <c r="P347" s="3"/>
      <c r="Q347" s="3"/>
      <c r="R347" s="3"/>
      <c r="S347" s="3"/>
    </row>
    <row r="348" ht="15.75" customHeight="1">
      <c r="A348" s="1"/>
      <c r="B348" s="1"/>
      <c r="C348" s="1"/>
      <c r="D348" s="2"/>
      <c r="E348" s="2"/>
      <c r="F348" s="2"/>
      <c r="G348" s="3"/>
      <c r="H348" s="3"/>
      <c r="I348" s="3"/>
      <c r="J348" s="3"/>
      <c r="K348" s="3"/>
      <c r="L348" s="3"/>
      <c r="M348" s="3"/>
      <c r="N348" s="3"/>
      <c r="O348" s="3"/>
      <c r="P348" s="3"/>
      <c r="Q348" s="3"/>
      <c r="R348" s="3"/>
      <c r="S348" s="3"/>
    </row>
    <row r="349" ht="15.75" customHeight="1">
      <c r="A349" s="1"/>
      <c r="B349" s="1"/>
      <c r="C349" s="1"/>
      <c r="D349" s="2"/>
      <c r="E349" s="2"/>
      <c r="F349" s="2"/>
      <c r="G349" s="3"/>
      <c r="H349" s="3"/>
      <c r="I349" s="3"/>
      <c r="J349" s="3"/>
      <c r="K349" s="3"/>
      <c r="L349" s="3"/>
      <c r="M349" s="3"/>
      <c r="N349" s="3"/>
      <c r="O349" s="3"/>
      <c r="P349" s="3"/>
      <c r="Q349" s="3"/>
      <c r="R349" s="3"/>
      <c r="S349" s="3"/>
    </row>
    <row r="350" ht="15.75" customHeight="1">
      <c r="A350" s="1"/>
      <c r="B350" s="1"/>
      <c r="C350" s="1"/>
      <c r="D350" s="2"/>
      <c r="E350" s="2"/>
      <c r="F350" s="2"/>
      <c r="G350" s="3"/>
      <c r="H350" s="3"/>
      <c r="I350" s="3"/>
      <c r="J350" s="3"/>
      <c r="K350" s="3"/>
      <c r="L350" s="3"/>
      <c r="M350" s="3"/>
      <c r="N350" s="3"/>
      <c r="O350" s="3"/>
      <c r="P350" s="3"/>
      <c r="Q350" s="3"/>
      <c r="R350" s="3"/>
      <c r="S350" s="3"/>
    </row>
    <row r="351" ht="15.75" customHeight="1">
      <c r="A351" s="1"/>
      <c r="B351" s="1"/>
      <c r="C351" s="1"/>
      <c r="D351" s="2"/>
      <c r="E351" s="2"/>
      <c r="F351" s="2"/>
      <c r="G351" s="3"/>
      <c r="H351" s="3"/>
      <c r="I351" s="3"/>
      <c r="J351" s="3"/>
      <c r="K351" s="3"/>
      <c r="L351" s="3"/>
      <c r="M351" s="3"/>
      <c r="N351" s="3"/>
      <c r="O351" s="3"/>
      <c r="P351" s="3"/>
      <c r="Q351" s="3"/>
      <c r="R351" s="3"/>
      <c r="S351" s="3"/>
    </row>
    <row r="352" ht="15.75" customHeight="1">
      <c r="A352" s="1"/>
      <c r="B352" s="1"/>
      <c r="C352" s="1"/>
      <c r="D352" s="2"/>
      <c r="E352" s="2"/>
      <c r="F352" s="2"/>
      <c r="G352" s="3"/>
      <c r="H352" s="3"/>
      <c r="I352" s="3"/>
      <c r="J352" s="3"/>
      <c r="K352" s="3"/>
      <c r="L352" s="3"/>
      <c r="M352" s="3"/>
      <c r="N352" s="3"/>
      <c r="O352" s="3"/>
      <c r="P352" s="3"/>
      <c r="Q352" s="3"/>
      <c r="R352" s="3"/>
      <c r="S352" s="3"/>
    </row>
    <row r="353" ht="15.75" customHeight="1">
      <c r="A353" s="1"/>
      <c r="B353" s="1"/>
      <c r="C353" s="1"/>
      <c r="D353" s="2"/>
      <c r="E353" s="2"/>
      <c r="F353" s="2"/>
      <c r="G353" s="3"/>
      <c r="H353" s="3"/>
      <c r="I353" s="3"/>
      <c r="J353" s="3"/>
      <c r="K353" s="3"/>
      <c r="L353" s="3"/>
      <c r="M353" s="3"/>
      <c r="N353" s="3"/>
      <c r="O353" s="3"/>
      <c r="P353" s="3"/>
      <c r="Q353" s="3"/>
      <c r="R353" s="3"/>
      <c r="S353" s="3"/>
    </row>
    <row r="354" ht="15.75" customHeight="1">
      <c r="A354" s="1"/>
      <c r="B354" s="1"/>
      <c r="C354" s="1"/>
      <c r="D354" s="2"/>
      <c r="E354" s="2"/>
      <c r="F354" s="2"/>
      <c r="G354" s="3"/>
      <c r="H354" s="3"/>
      <c r="I354" s="3"/>
      <c r="J354" s="3"/>
      <c r="K354" s="3"/>
      <c r="L354" s="3"/>
      <c r="M354" s="3"/>
      <c r="N354" s="3"/>
      <c r="O354" s="3"/>
      <c r="P354" s="3"/>
      <c r="Q354" s="3"/>
      <c r="R354" s="3"/>
      <c r="S354" s="3"/>
    </row>
    <row r="355" ht="15.75" customHeight="1">
      <c r="A355" s="1"/>
      <c r="B355" s="1"/>
      <c r="C355" s="1"/>
      <c r="D355" s="2"/>
      <c r="E355" s="2"/>
      <c r="F355" s="2"/>
      <c r="G355" s="3"/>
      <c r="H355" s="3"/>
      <c r="I355" s="3"/>
      <c r="J355" s="3"/>
      <c r="K355" s="3"/>
      <c r="L355" s="3"/>
      <c r="M355" s="3"/>
      <c r="N355" s="3"/>
      <c r="O355" s="3"/>
      <c r="P355" s="3"/>
      <c r="Q355" s="3"/>
      <c r="R355" s="3"/>
      <c r="S355" s="3"/>
    </row>
    <row r="356" ht="15.75" customHeight="1">
      <c r="A356" s="1"/>
      <c r="B356" s="1"/>
      <c r="C356" s="1"/>
      <c r="D356" s="2"/>
      <c r="E356" s="2"/>
      <c r="F356" s="2"/>
      <c r="G356" s="3"/>
      <c r="H356" s="3"/>
      <c r="I356" s="3"/>
      <c r="J356" s="3"/>
      <c r="K356" s="3"/>
      <c r="L356" s="3"/>
      <c r="M356" s="3"/>
      <c r="N356" s="3"/>
      <c r="O356" s="3"/>
      <c r="P356" s="3"/>
      <c r="Q356" s="3"/>
      <c r="R356" s="3"/>
      <c r="S356" s="3"/>
    </row>
    <row r="357" ht="15.75" customHeight="1">
      <c r="A357" s="1"/>
      <c r="B357" s="1"/>
      <c r="C357" s="1"/>
      <c r="D357" s="2"/>
      <c r="E357" s="2"/>
      <c r="F357" s="2"/>
      <c r="G357" s="3"/>
      <c r="H357" s="3"/>
      <c r="I357" s="3"/>
      <c r="J357" s="3"/>
      <c r="K357" s="3"/>
      <c r="L357" s="3"/>
      <c r="M357" s="3"/>
      <c r="N357" s="3"/>
      <c r="O357" s="3"/>
      <c r="P357" s="3"/>
      <c r="Q357" s="3"/>
      <c r="R357" s="3"/>
      <c r="S357" s="3"/>
    </row>
    <row r="358" ht="15.75" customHeight="1">
      <c r="A358" s="1"/>
      <c r="B358" s="1"/>
      <c r="C358" s="1"/>
      <c r="D358" s="2"/>
      <c r="E358" s="2"/>
      <c r="F358" s="2"/>
      <c r="G358" s="3"/>
      <c r="H358" s="3"/>
      <c r="I358" s="3"/>
      <c r="J358" s="3"/>
      <c r="K358" s="3"/>
      <c r="L358" s="3"/>
      <c r="M358" s="3"/>
      <c r="N358" s="3"/>
      <c r="O358" s="3"/>
      <c r="P358" s="3"/>
      <c r="Q358" s="3"/>
      <c r="R358" s="3"/>
      <c r="S358" s="3"/>
    </row>
    <row r="359" ht="15.75" customHeight="1">
      <c r="A359" s="1"/>
      <c r="B359" s="1"/>
      <c r="C359" s="1"/>
      <c r="D359" s="2"/>
      <c r="E359" s="2"/>
      <c r="F359" s="2"/>
      <c r="G359" s="3"/>
      <c r="H359" s="3"/>
      <c r="I359" s="3"/>
      <c r="J359" s="3"/>
      <c r="K359" s="3"/>
      <c r="L359" s="3"/>
      <c r="M359" s="3"/>
      <c r="N359" s="3"/>
      <c r="O359" s="3"/>
      <c r="P359" s="3"/>
      <c r="Q359" s="3"/>
      <c r="R359" s="3"/>
      <c r="S359" s="3"/>
    </row>
    <row r="360" ht="15.75" customHeight="1">
      <c r="A360" s="1"/>
      <c r="B360" s="1"/>
      <c r="C360" s="1"/>
      <c r="D360" s="2"/>
      <c r="E360" s="2"/>
      <c r="F360" s="2"/>
      <c r="G360" s="3"/>
      <c r="H360" s="3"/>
      <c r="I360" s="3"/>
      <c r="J360" s="3"/>
      <c r="K360" s="3"/>
      <c r="L360" s="3"/>
      <c r="M360" s="3"/>
      <c r="N360" s="3"/>
      <c r="O360" s="3"/>
      <c r="P360" s="3"/>
      <c r="Q360" s="3"/>
      <c r="R360" s="3"/>
      <c r="S360" s="3"/>
    </row>
    <row r="361" ht="15.75" customHeight="1">
      <c r="A361" s="1"/>
      <c r="B361" s="1"/>
      <c r="C361" s="1"/>
      <c r="D361" s="2"/>
      <c r="E361" s="2"/>
      <c r="F361" s="2"/>
      <c r="G361" s="3"/>
      <c r="H361" s="3"/>
      <c r="I361" s="3"/>
      <c r="J361" s="3"/>
      <c r="K361" s="3"/>
      <c r="L361" s="3"/>
      <c r="M361" s="3"/>
      <c r="N361" s="3"/>
      <c r="O361" s="3"/>
      <c r="P361" s="3"/>
      <c r="Q361" s="3"/>
      <c r="R361" s="3"/>
      <c r="S361" s="3"/>
    </row>
    <row r="362" ht="15.75" customHeight="1">
      <c r="A362" s="1"/>
      <c r="B362" s="1"/>
      <c r="C362" s="1"/>
      <c r="D362" s="2"/>
      <c r="E362" s="2"/>
      <c r="F362" s="2"/>
      <c r="G362" s="3"/>
      <c r="H362" s="3"/>
      <c r="I362" s="3"/>
      <c r="J362" s="3"/>
      <c r="K362" s="3"/>
      <c r="L362" s="3"/>
      <c r="M362" s="3"/>
      <c r="N362" s="3"/>
      <c r="O362" s="3"/>
      <c r="P362" s="3"/>
      <c r="Q362" s="3"/>
      <c r="R362" s="3"/>
      <c r="S362" s="3"/>
    </row>
    <row r="363" ht="15.75" customHeight="1">
      <c r="A363" s="1"/>
      <c r="B363" s="1"/>
      <c r="C363" s="1"/>
      <c r="D363" s="2"/>
      <c r="E363" s="2"/>
      <c r="F363" s="2"/>
      <c r="G363" s="3"/>
      <c r="H363" s="3"/>
      <c r="I363" s="3"/>
      <c r="J363" s="3"/>
      <c r="K363" s="3"/>
      <c r="L363" s="3"/>
      <c r="M363" s="3"/>
      <c r="N363" s="3"/>
      <c r="O363" s="3"/>
      <c r="P363" s="3"/>
      <c r="Q363" s="3"/>
      <c r="R363" s="3"/>
      <c r="S363" s="3"/>
    </row>
    <row r="364" ht="15.75" customHeight="1">
      <c r="A364" s="1"/>
      <c r="B364" s="1"/>
      <c r="C364" s="1"/>
      <c r="D364" s="2"/>
      <c r="E364" s="2"/>
      <c r="F364" s="2"/>
      <c r="G364" s="3"/>
      <c r="H364" s="3"/>
      <c r="I364" s="3"/>
      <c r="J364" s="3"/>
      <c r="K364" s="3"/>
      <c r="L364" s="3"/>
      <c r="M364" s="3"/>
      <c r="N364" s="3"/>
      <c r="O364" s="3"/>
      <c r="P364" s="3"/>
      <c r="Q364" s="3"/>
      <c r="R364" s="3"/>
      <c r="S364" s="3"/>
    </row>
    <row r="365" ht="15.75" customHeight="1">
      <c r="A365" s="1"/>
      <c r="B365" s="1"/>
      <c r="C365" s="1"/>
      <c r="D365" s="2"/>
      <c r="E365" s="2"/>
      <c r="F365" s="2"/>
      <c r="G365" s="3"/>
      <c r="H365" s="3"/>
      <c r="I365" s="3"/>
      <c r="J365" s="3"/>
      <c r="K365" s="3"/>
      <c r="L365" s="3"/>
      <c r="M365" s="3"/>
      <c r="N365" s="3"/>
      <c r="O365" s="3"/>
      <c r="P365" s="3"/>
      <c r="Q365" s="3"/>
      <c r="R365" s="3"/>
      <c r="S365" s="3"/>
    </row>
    <row r="366" ht="15.75" customHeight="1">
      <c r="A366" s="1"/>
      <c r="B366" s="1"/>
      <c r="C366" s="1"/>
      <c r="D366" s="2"/>
      <c r="E366" s="2"/>
      <c r="F366" s="2"/>
      <c r="G366" s="3"/>
      <c r="H366" s="3"/>
      <c r="I366" s="3"/>
      <c r="J366" s="3"/>
      <c r="K366" s="3"/>
      <c r="L366" s="3"/>
      <c r="M366" s="3"/>
      <c r="N366" s="3"/>
      <c r="O366" s="3"/>
      <c r="P366" s="3"/>
      <c r="Q366" s="3"/>
      <c r="R366" s="3"/>
      <c r="S366" s="3"/>
    </row>
    <row r="367" ht="15.75" customHeight="1">
      <c r="A367" s="1"/>
      <c r="B367" s="1"/>
      <c r="C367" s="1"/>
      <c r="D367" s="2"/>
      <c r="E367" s="2"/>
      <c r="F367" s="2"/>
      <c r="G367" s="3"/>
      <c r="H367" s="3"/>
      <c r="I367" s="3"/>
      <c r="J367" s="3"/>
      <c r="K367" s="3"/>
      <c r="L367" s="3"/>
      <c r="M367" s="3"/>
      <c r="N367" s="3"/>
      <c r="O367" s="3"/>
      <c r="P367" s="3"/>
      <c r="Q367" s="3"/>
      <c r="R367" s="3"/>
      <c r="S367" s="3"/>
    </row>
    <row r="368" ht="15.75" customHeight="1">
      <c r="A368" s="1"/>
      <c r="B368" s="1"/>
      <c r="C368" s="1"/>
      <c r="D368" s="2"/>
      <c r="E368" s="2"/>
      <c r="F368" s="2"/>
      <c r="G368" s="3"/>
      <c r="H368" s="3"/>
      <c r="I368" s="3"/>
      <c r="J368" s="3"/>
      <c r="K368" s="3"/>
      <c r="L368" s="3"/>
      <c r="M368" s="3"/>
      <c r="N368" s="3"/>
      <c r="O368" s="3"/>
      <c r="P368" s="3"/>
      <c r="Q368" s="3"/>
      <c r="R368" s="3"/>
      <c r="S368" s="3"/>
    </row>
    <row r="369" ht="15.75" customHeight="1">
      <c r="A369" s="1"/>
      <c r="B369" s="1"/>
      <c r="C369" s="1"/>
      <c r="D369" s="2"/>
      <c r="E369" s="2"/>
      <c r="F369" s="2"/>
      <c r="G369" s="3"/>
      <c r="H369" s="3"/>
      <c r="I369" s="3"/>
      <c r="J369" s="3"/>
      <c r="K369" s="3"/>
      <c r="L369" s="3"/>
      <c r="M369" s="3"/>
      <c r="N369" s="3"/>
      <c r="O369" s="3"/>
      <c r="P369" s="3"/>
      <c r="Q369" s="3"/>
      <c r="R369" s="3"/>
      <c r="S369" s="3"/>
    </row>
    <row r="370" ht="15.75" customHeight="1">
      <c r="A370" s="1"/>
      <c r="B370" s="1"/>
      <c r="C370" s="1"/>
      <c r="D370" s="2"/>
      <c r="E370" s="2"/>
      <c r="F370" s="2"/>
      <c r="G370" s="3"/>
      <c r="H370" s="3"/>
      <c r="I370" s="3"/>
      <c r="J370" s="3"/>
      <c r="K370" s="3"/>
      <c r="L370" s="3"/>
      <c r="M370" s="3"/>
      <c r="N370" s="3"/>
      <c r="O370" s="3"/>
      <c r="P370" s="3"/>
      <c r="Q370" s="3"/>
      <c r="R370" s="3"/>
      <c r="S370" s="3"/>
    </row>
    <row r="371" ht="15.75" customHeight="1">
      <c r="A371" s="1"/>
      <c r="B371" s="1"/>
      <c r="C371" s="1"/>
      <c r="D371" s="2"/>
      <c r="E371" s="2"/>
      <c r="F371" s="2"/>
      <c r="G371" s="3"/>
      <c r="H371" s="3"/>
      <c r="I371" s="3"/>
      <c r="J371" s="3"/>
      <c r="K371" s="3"/>
      <c r="L371" s="3"/>
      <c r="M371" s="3"/>
      <c r="N371" s="3"/>
      <c r="O371" s="3"/>
      <c r="P371" s="3"/>
      <c r="Q371" s="3"/>
      <c r="R371" s="3"/>
      <c r="S371" s="3"/>
    </row>
    <row r="372" ht="15.75" customHeight="1">
      <c r="A372" s="1"/>
      <c r="B372" s="1"/>
      <c r="C372" s="1"/>
      <c r="D372" s="2"/>
      <c r="E372" s="2"/>
      <c r="F372" s="2"/>
      <c r="G372" s="3"/>
      <c r="H372" s="3"/>
      <c r="I372" s="3"/>
      <c r="J372" s="3"/>
      <c r="K372" s="3"/>
      <c r="L372" s="3"/>
      <c r="M372" s="3"/>
      <c r="N372" s="3"/>
      <c r="O372" s="3"/>
      <c r="P372" s="3"/>
      <c r="Q372" s="3"/>
      <c r="R372" s="3"/>
      <c r="S372" s="3"/>
    </row>
    <row r="373" ht="15.75" customHeight="1">
      <c r="A373" s="1"/>
      <c r="B373" s="1"/>
      <c r="C373" s="1"/>
      <c r="D373" s="2"/>
      <c r="E373" s="2"/>
      <c r="F373" s="2"/>
      <c r="G373" s="3"/>
      <c r="H373" s="3"/>
      <c r="I373" s="3"/>
      <c r="J373" s="3"/>
      <c r="K373" s="3"/>
      <c r="L373" s="3"/>
      <c r="M373" s="3"/>
      <c r="N373" s="3"/>
      <c r="O373" s="3"/>
      <c r="P373" s="3"/>
      <c r="Q373" s="3"/>
      <c r="R373" s="3"/>
      <c r="S373" s="3"/>
    </row>
    <row r="374" ht="15.75" customHeight="1">
      <c r="A374" s="1"/>
      <c r="B374" s="1"/>
      <c r="C374" s="1"/>
      <c r="D374" s="2"/>
      <c r="E374" s="2"/>
      <c r="F374" s="2"/>
      <c r="G374" s="3"/>
      <c r="H374" s="3"/>
      <c r="I374" s="3"/>
      <c r="J374" s="3"/>
      <c r="K374" s="3"/>
      <c r="L374" s="3"/>
      <c r="M374" s="3"/>
      <c r="N374" s="3"/>
      <c r="O374" s="3"/>
      <c r="P374" s="3"/>
      <c r="Q374" s="3"/>
      <c r="R374" s="3"/>
      <c r="S374" s="3"/>
    </row>
    <row r="375" ht="15.75" customHeight="1">
      <c r="A375" s="1"/>
      <c r="B375" s="1"/>
      <c r="C375" s="1"/>
      <c r="D375" s="2"/>
      <c r="E375" s="2"/>
      <c r="F375" s="2"/>
      <c r="G375" s="3"/>
      <c r="H375" s="3"/>
      <c r="I375" s="3"/>
      <c r="J375" s="3"/>
      <c r="K375" s="3"/>
      <c r="L375" s="3"/>
      <c r="M375" s="3"/>
      <c r="N375" s="3"/>
      <c r="O375" s="3"/>
      <c r="P375" s="3"/>
      <c r="Q375" s="3"/>
      <c r="R375" s="3"/>
      <c r="S375" s="3"/>
    </row>
    <row r="376" ht="15.75" customHeight="1">
      <c r="A376" s="1"/>
      <c r="B376" s="1"/>
      <c r="C376" s="1"/>
      <c r="D376" s="2"/>
      <c r="E376" s="2"/>
      <c r="F376" s="2"/>
      <c r="G376" s="3"/>
      <c r="H376" s="3"/>
      <c r="I376" s="3"/>
      <c r="J376" s="3"/>
      <c r="K376" s="3"/>
      <c r="L376" s="3"/>
      <c r="M376" s="3"/>
      <c r="N376" s="3"/>
      <c r="O376" s="3"/>
      <c r="P376" s="3"/>
      <c r="Q376" s="3"/>
      <c r="R376" s="3"/>
      <c r="S376" s="3"/>
    </row>
    <row r="377" ht="15.75" customHeight="1">
      <c r="A377" s="1"/>
      <c r="B377" s="1"/>
      <c r="C377" s="1"/>
      <c r="D377" s="2"/>
      <c r="E377" s="2"/>
      <c r="F377" s="2"/>
      <c r="G377" s="3"/>
      <c r="H377" s="3"/>
      <c r="I377" s="3"/>
      <c r="J377" s="3"/>
      <c r="K377" s="3"/>
      <c r="L377" s="3"/>
      <c r="M377" s="3"/>
      <c r="N377" s="3"/>
      <c r="O377" s="3"/>
      <c r="P377" s="3"/>
      <c r="Q377" s="3"/>
      <c r="R377" s="3"/>
      <c r="S377" s="3"/>
    </row>
    <row r="378" ht="15.75" customHeight="1">
      <c r="A378" s="1"/>
      <c r="B378" s="1"/>
      <c r="C378" s="1"/>
      <c r="D378" s="2"/>
      <c r="E378" s="2"/>
      <c r="F378" s="2"/>
      <c r="G378" s="3"/>
      <c r="H378" s="3"/>
      <c r="I378" s="3"/>
      <c r="J378" s="3"/>
      <c r="K378" s="3"/>
      <c r="L378" s="3"/>
      <c r="M378" s="3"/>
      <c r="N378" s="3"/>
      <c r="O378" s="3"/>
      <c r="P378" s="3"/>
      <c r="Q378" s="3"/>
      <c r="R378" s="3"/>
      <c r="S378" s="3"/>
    </row>
    <row r="379" ht="15.75" customHeight="1">
      <c r="A379" s="1"/>
      <c r="B379" s="1"/>
      <c r="C379" s="1"/>
      <c r="D379" s="2"/>
      <c r="E379" s="2"/>
      <c r="F379" s="2"/>
      <c r="G379" s="3"/>
      <c r="H379" s="3"/>
      <c r="I379" s="3"/>
      <c r="J379" s="3"/>
      <c r="K379" s="3"/>
      <c r="L379" s="3"/>
      <c r="M379" s="3"/>
      <c r="N379" s="3"/>
      <c r="O379" s="3"/>
      <c r="P379" s="3"/>
      <c r="Q379" s="3"/>
      <c r="R379" s="3"/>
      <c r="S379" s="3"/>
    </row>
    <row r="380" ht="15.75" customHeight="1">
      <c r="A380" s="1"/>
      <c r="B380" s="1"/>
      <c r="C380" s="1"/>
      <c r="D380" s="2"/>
      <c r="E380" s="2"/>
      <c r="F380" s="2"/>
      <c r="G380" s="3"/>
      <c r="H380" s="3"/>
      <c r="I380" s="3"/>
      <c r="J380" s="3"/>
      <c r="K380" s="3"/>
      <c r="L380" s="3"/>
      <c r="M380" s="3"/>
      <c r="N380" s="3"/>
      <c r="O380" s="3"/>
      <c r="P380" s="3"/>
      <c r="Q380" s="3"/>
      <c r="R380" s="3"/>
      <c r="S380" s="3"/>
    </row>
    <row r="381" ht="15.75" customHeight="1">
      <c r="A381" s="1"/>
      <c r="B381" s="1"/>
      <c r="C381" s="1"/>
      <c r="D381" s="2"/>
      <c r="E381" s="2"/>
      <c r="F381" s="2"/>
      <c r="G381" s="3"/>
      <c r="H381" s="3"/>
      <c r="I381" s="3"/>
      <c r="J381" s="3"/>
      <c r="K381" s="3"/>
      <c r="L381" s="3"/>
      <c r="M381" s="3"/>
      <c r="N381" s="3"/>
      <c r="O381" s="3"/>
      <c r="P381" s="3"/>
      <c r="Q381" s="3"/>
      <c r="R381" s="3"/>
      <c r="S381" s="3"/>
    </row>
    <row r="382" ht="15.75" customHeight="1">
      <c r="A382" s="1"/>
      <c r="B382" s="1"/>
      <c r="C382" s="1"/>
      <c r="D382" s="2"/>
      <c r="E382" s="2"/>
      <c r="F382" s="2"/>
      <c r="G382" s="3"/>
      <c r="H382" s="3"/>
      <c r="I382" s="3"/>
      <c r="J382" s="3"/>
      <c r="K382" s="3"/>
      <c r="L382" s="3"/>
      <c r="M382" s="3"/>
      <c r="N382" s="3"/>
      <c r="O382" s="3"/>
      <c r="P382" s="3"/>
      <c r="Q382" s="3"/>
      <c r="R382" s="3"/>
      <c r="S382" s="3"/>
    </row>
    <row r="383" ht="15.75" customHeight="1">
      <c r="A383" s="1"/>
      <c r="B383" s="1"/>
      <c r="C383" s="1"/>
      <c r="D383" s="2"/>
      <c r="E383" s="2"/>
      <c r="F383" s="2"/>
      <c r="G383" s="3"/>
      <c r="H383" s="3"/>
      <c r="I383" s="3"/>
      <c r="J383" s="3"/>
      <c r="K383" s="3"/>
      <c r="L383" s="3"/>
      <c r="M383" s="3"/>
      <c r="N383" s="3"/>
      <c r="O383" s="3"/>
      <c r="P383" s="3"/>
      <c r="Q383" s="3"/>
      <c r="R383" s="3"/>
      <c r="S383" s="3"/>
    </row>
    <row r="384" ht="15.75" customHeight="1">
      <c r="A384" s="1"/>
      <c r="B384" s="1"/>
      <c r="C384" s="1"/>
      <c r="D384" s="2"/>
      <c r="E384" s="2"/>
      <c r="F384" s="2"/>
      <c r="G384" s="3"/>
      <c r="H384" s="3"/>
      <c r="I384" s="3"/>
      <c r="J384" s="3"/>
      <c r="K384" s="3"/>
      <c r="L384" s="3"/>
      <c r="M384" s="3"/>
      <c r="N384" s="3"/>
      <c r="O384" s="3"/>
      <c r="P384" s="3"/>
      <c r="Q384" s="3"/>
      <c r="R384" s="3"/>
      <c r="S384" s="3"/>
    </row>
    <row r="385" ht="15.75" customHeight="1">
      <c r="A385" s="1"/>
      <c r="B385" s="1"/>
      <c r="C385" s="1"/>
      <c r="D385" s="2"/>
      <c r="E385" s="2"/>
      <c r="F385" s="2"/>
      <c r="G385" s="3"/>
      <c r="H385" s="3"/>
      <c r="I385" s="3"/>
      <c r="J385" s="3"/>
      <c r="K385" s="3"/>
      <c r="L385" s="3"/>
      <c r="M385" s="3"/>
      <c r="N385" s="3"/>
      <c r="O385" s="3"/>
      <c r="P385" s="3"/>
      <c r="Q385" s="3"/>
      <c r="R385" s="3"/>
      <c r="S385" s="3"/>
    </row>
    <row r="386" ht="15.75" customHeight="1">
      <c r="A386" s="1"/>
      <c r="B386" s="1"/>
      <c r="C386" s="1"/>
      <c r="D386" s="2"/>
      <c r="E386" s="2"/>
      <c r="F386" s="2"/>
      <c r="G386" s="3"/>
      <c r="H386" s="3"/>
      <c r="I386" s="3"/>
      <c r="J386" s="3"/>
      <c r="K386" s="3"/>
      <c r="L386" s="3"/>
      <c r="M386" s="3"/>
      <c r="N386" s="3"/>
      <c r="O386" s="3"/>
      <c r="P386" s="3"/>
      <c r="Q386" s="3"/>
      <c r="R386" s="3"/>
      <c r="S386" s="3"/>
    </row>
    <row r="387" ht="15.75" customHeight="1">
      <c r="A387" s="1"/>
      <c r="B387" s="1"/>
      <c r="C387" s="1"/>
      <c r="D387" s="2"/>
      <c r="E387" s="2"/>
      <c r="F387" s="2"/>
      <c r="G387" s="3"/>
      <c r="H387" s="3"/>
      <c r="I387" s="3"/>
      <c r="J387" s="3"/>
      <c r="K387" s="3"/>
      <c r="L387" s="3"/>
      <c r="M387" s="3"/>
      <c r="N387" s="3"/>
      <c r="O387" s="3"/>
      <c r="P387" s="3"/>
      <c r="Q387" s="3"/>
      <c r="R387" s="3"/>
      <c r="S387" s="3"/>
    </row>
    <row r="388" ht="15.75" customHeight="1">
      <c r="A388" s="1"/>
      <c r="B388" s="1"/>
      <c r="C388" s="1"/>
      <c r="D388" s="2"/>
      <c r="E388" s="2"/>
      <c r="F388" s="2"/>
      <c r="G388" s="3"/>
      <c r="H388" s="3"/>
      <c r="I388" s="3"/>
      <c r="J388" s="3"/>
      <c r="K388" s="3"/>
      <c r="L388" s="3"/>
      <c r="M388" s="3"/>
      <c r="N388" s="3"/>
      <c r="O388" s="3"/>
      <c r="P388" s="3"/>
      <c r="Q388" s="3"/>
      <c r="R388" s="3"/>
      <c r="S388" s="3"/>
    </row>
    <row r="389" ht="15.75" customHeight="1">
      <c r="A389" s="1"/>
      <c r="B389" s="1"/>
      <c r="C389" s="1"/>
      <c r="D389" s="2"/>
      <c r="E389" s="2"/>
      <c r="F389" s="2"/>
      <c r="G389" s="3"/>
      <c r="H389" s="3"/>
      <c r="I389" s="3"/>
      <c r="J389" s="3"/>
      <c r="K389" s="3"/>
      <c r="L389" s="3"/>
      <c r="M389" s="3"/>
      <c r="N389" s="3"/>
      <c r="O389" s="3"/>
      <c r="P389" s="3"/>
      <c r="Q389" s="3"/>
      <c r="R389" s="3"/>
      <c r="S389" s="3"/>
    </row>
    <row r="390" ht="15.75" customHeight="1">
      <c r="A390" s="1"/>
      <c r="B390" s="1"/>
      <c r="C390" s="1"/>
      <c r="D390" s="2"/>
      <c r="E390" s="2"/>
      <c r="F390" s="2"/>
      <c r="G390" s="3"/>
      <c r="H390" s="3"/>
      <c r="I390" s="3"/>
      <c r="J390" s="3"/>
      <c r="K390" s="3"/>
      <c r="L390" s="3"/>
      <c r="M390" s="3"/>
      <c r="N390" s="3"/>
      <c r="O390" s="3"/>
      <c r="P390" s="3"/>
      <c r="Q390" s="3"/>
      <c r="R390" s="3"/>
      <c r="S390" s="3"/>
    </row>
    <row r="391" ht="15.75" customHeight="1">
      <c r="A391" s="1"/>
      <c r="B391" s="1"/>
      <c r="C391" s="1"/>
      <c r="D391" s="2"/>
      <c r="E391" s="2"/>
      <c r="F391" s="2"/>
      <c r="G391" s="3"/>
      <c r="H391" s="3"/>
      <c r="I391" s="3"/>
      <c r="J391" s="3"/>
      <c r="K391" s="3"/>
      <c r="L391" s="3"/>
      <c r="M391" s="3"/>
      <c r="N391" s="3"/>
      <c r="O391" s="3"/>
      <c r="P391" s="3"/>
      <c r="Q391" s="3"/>
      <c r="R391" s="3"/>
      <c r="S391" s="3"/>
    </row>
    <row r="392" ht="15.75" customHeight="1">
      <c r="A392" s="1"/>
      <c r="B392" s="1"/>
      <c r="C392" s="1"/>
      <c r="D392" s="2"/>
      <c r="E392" s="2"/>
      <c r="F392" s="2"/>
      <c r="G392" s="3"/>
      <c r="H392" s="3"/>
      <c r="I392" s="3"/>
      <c r="J392" s="3"/>
      <c r="K392" s="3"/>
      <c r="L392" s="3"/>
      <c r="M392" s="3"/>
      <c r="N392" s="3"/>
      <c r="O392" s="3"/>
      <c r="P392" s="3"/>
      <c r="Q392" s="3"/>
      <c r="R392" s="3"/>
      <c r="S392" s="3"/>
    </row>
    <row r="393" ht="15.75" customHeight="1">
      <c r="A393" s="1"/>
      <c r="B393" s="1"/>
      <c r="C393" s="1"/>
      <c r="D393" s="2"/>
      <c r="E393" s="2"/>
      <c r="F393" s="2"/>
      <c r="G393" s="3"/>
      <c r="H393" s="3"/>
      <c r="I393" s="3"/>
      <c r="J393" s="3"/>
      <c r="K393" s="3"/>
      <c r="L393" s="3"/>
      <c r="M393" s="3"/>
      <c r="N393" s="3"/>
      <c r="O393" s="3"/>
      <c r="P393" s="3"/>
      <c r="Q393" s="3"/>
      <c r="R393" s="3"/>
      <c r="S393" s="3"/>
    </row>
    <row r="394" ht="15.75" customHeight="1">
      <c r="A394" s="1"/>
      <c r="B394" s="1"/>
      <c r="C394" s="1"/>
      <c r="D394" s="2"/>
      <c r="E394" s="2"/>
      <c r="F394" s="2"/>
      <c r="G394" s="3"/>
      <c r="H394" s="3"/>
      <c r="I394" s="3"/>
      <c r="J394" s="3"/>
      <c r="K394" s="3"/>
      <c r="L394" s="3"/>
      <c r="M394" s="3"/>
      <c r="N394" s="3"/>
      <c r="O394" s="3"/>
      <c r="P394" s="3"/>
      <c r="Q394" s="3"/>
      <c r="R394" s="3"/>
      <c r="S394" s="3"/>
    </row>
    <row r="395" ht="15.75" customHeight="1">
      <c r="A395" s="1"/>
      <c r="B395" s="1"/>
      <c r="C395" s="1"/>
      <c r="D395" s="2"/>
      <c r="E395" s="2"/>
      <c r="F395" s="2"/>
      <c r="G395" s="3"/>
      <c r="H395" s="3"/>
      <c r="I395" s="3"/>
      <c r="J395" s="3"/>
      <c r="K395" s="3"/>
      <c r="L395" s="3"/>
      <c r="M395" s="3"/>
      <c r="N395" s="3"/>
      <c r="O395" s="3"/>
      <c r="P395" s="3"/>
      <c r="Q395" s="3"/>
      <c r="R395" s="3"/>
      <c r="S395" s="3"/>
    </row>
    <row r="396" ht="15.75" customHeight="1">
      <c r="A396" s="1"/>
      <c r="B396" s="1"/>
      <c r="C396" s="1"/>
      <c r="D396" s="2"/>
      <c r="E396" s="2"/>
      <c r="F396" s="2"/>
      <c r="G396" s="3"/>
      <c r="H396" s="3"/>
      <c r="I396" s="3"/>
      <c r="J396" s="3"/>
      <c r="K396" s="3"/>
      <c r="L396" s="3"/>
      <c r="M396" s="3"/>
      <c r="N396" s="3"/>
      <c r="O396" s="3"/>
      <c r="P396" s="3"/>
      <c r="Q396" s="3"/>
      <c r="R396" s="3"/>
      <c r="S396" s="3"/>
    </row>
    <row r="397" ht="15.75" customHeight="1">
      <c r="A397" s="1"/>
      <c r="B397" s="1"/>
      <c r="C397" s="1"/>
      <c r="D397" s="2"/>
      <c r="E397" s="2"/>
      <c r="F397" s="2"/>
      <c r="G397" s="3"/>
      <c r="H397" s="3"/>
      <c r="I397" s="3"/>
      <c r="J397" s="3"/>
      <c r="K397" s="3"/>
      <c r="L397" s="3"/>
      <c r="M397" s="3"/>
      <c r="N397" s="3"/>
      <c r="O397" s="3"/>
      <c r="P397" s="3"/>
      <c r="Q397" s="3"/>
      <c r="R397" s="3"/>
      <c r="S397" s="3"/>
    </row>
    <row r="398" ht="15.75" customHeight="1">
      <c r="A398" s="1"/>
      <c r="B398" s="1"/>
      <c r="C398" s="1"/>
      <c r="D398" s="2"/>
      <c r="E398" s="2"/>
      <c r="F398" s="2"/>
      <c r="G398" s="3"/>
      <c r="H398" s="3"/>
      <c r="I398" s="3"/>
      <c r="J398" s="3"/>
      <c r="K398" s="3"/>
      <c r="L398" s="3"/>
      <c r="M398" s="3"/>
      <c r="N398" s="3"/>
      <c r="O398" s="3"/>
      <c r="P398" s="3"/>
      <c r="Q398" s="3"/>
      <c r="R398" s="3"/>
      <c r="S398" s="3"/>
    </row>
    <row r="399" ht="15.75" customHeight="1">
      <c r="A399" s="1"/>
      <c r="B399" s="1"/>
      <c r="C399" s="1"/>
      <c r="D399" s="2"/>
      <c r="E399" s="2"/>
      <c r="F399" s="2"/>
      <c r="G399" s="3"/>
      <c r="H399" s="3"/>
      <c r="I399" s="3"/>
      <c r="J399" s="3"/>
      <c r="K399" s="3"/>
      <c r="L399" s="3"/>
      <c r="M399" s="3"/>
      <c r="N399" s="3"/>
      <c r="O399" s="3"/>
      <c r="P399" s="3"/>
      <c r="Q399" s="3"/>
      <c r="R399" s="3"/>
      <c r="S399" s="3"/>
    </row>
    <row r="400" ht="15.75" customHeight="1">
      <c r="A400" s="1"/>
      <c r="B400" s="1"/>
      <c r="C400" s="1"/>
      <c r="D400" s="2"/>
      <c r="E400" s="2"/>
      <c r="F400" s="2"/>
      <c r="G400" s="3"/>
      <c r="H400" s="3"/>
      <c r="I400" s="3"/>
      <c r="J400" s="3"/>
      <c r="K400" s="3"/>
      <c r="L400" s="3"/>
      <c r="M400" s="3"/>
      <c r="N400" s="3"/>
      <c r="O400" s="3"/>
      <c r="P400" s="3"/>
      <c r="Q400" s="3"/>
      <c r="R400" s="3"/>
      <c r="S400" s="3"/>
    </row>
    <row r="401" ht="15.75" customHeight="1">
      <c r="A401" s="1"/>
      <c r="B401" s="1"/>
      <c r="C401" s="1"/>
      <c r="D401" s="2"/>
      <c r="E401" s="2"/>
      <c r="F401" s="2"/>
      <c r="G401" s="3"/>
      <c r="H401" s="3"/>
      <c r="I401" s="3"/>
      <c r="J401" s="3"/>
      <c r="K401" s="3"/>
      <c r="L401" s="3"/>
      <c r="M401" s="3"/>
      <c r="N401" s="3"/>
      <c r="O401" s="3"/>
      <c r="P401" s="3"/>
      <c r="Q401" s="3"/>
      <c r="R401" s="3"/>
      <c r="S401" s="3"/>
    </row>
    <row r="402" ht="15.75" customHeight="1">
      <c r="A402" s="1"/>
      <c r="B402" s="1"/>
      <c r="C402" s="1"/>
      <c r="D402" s="2"/>
      <c r="E402" s="2"/>
      <c r="F402" s="2"/>
      <c r="G402" s="3"/>
      <c r="H402" s="3"/>
      <c r="I402" s="3"/>
      <c r="J402" s="3"/>
      <c r="K402" s="3"/>
      <c r="L402" s="3"/>
      <c r="M402" s="3"/>
      <c r="N402" s="3"/>
      <c r="O402" s="3"/>
      <c r="P402" s="3"/>
      <c r="Q402" s="3"/>
      <c r="R402" s="3"/>
      <c r="S402" s="3"/>
    </row>
    <row r="403" ht="15.75" customHeight="1">
      <c r="A403" s="1"/>
      <c r="B403" s="1"/>
      <c r="C403" s="1"/>
      <c r="D403" s="2"/>
      <c r="E403" s="2"/>
      <c r="F403" s="2"/>
      <c r="G403" s="3"/>
      <c r="H403" s="3"/>
      <c r="I403" s="3"/>
      <c r="J403" s="3"/>
      <c r="K403" s="3"/>
      <c r="L403" s="3"/>
      <c r="M403" s="3"/>
      <c r="N403" s="3"/>
      <c r="O403" s="3"/>
      <c r="P403" s="3"/>
      <c r="Q403" s="3"/>
      <c r="R403" s="3"/>
      <c r="S403" s="3"/>
    </row>
    <row r="404" ht="15.75" customHeight="1">
      <c r="A404" s="1"/>
      <c r="B404" s="1"/>
      <c r="C404" s="1"/>
      <c r="D404" s="2"/>
      <c r="E404" s="2"/>
      <c r="F404" s="2"/>
      <c r="G404" s="3"/>
      <c r="H404" s="3"/>
      <c r="I404" s="3"/>
      <c r="J404" s="3"/>
      <c r="K404" s="3"/>
      <c r="L404" s="3"/>
      <c r="M404" s="3"/>
      <c r="N404" s="3"/>
      <c r="O404" s="3"/>
      <c r="P404" s="3"/>
      <c r="Q404" s="3"/>
      <c r="R404" s="3"/>
      <c r="S404" s="3"/>
    </row>
    <row r="405" ht="15.75" customHeight="1">
      <c r="A405" s="1"/>
      <c r="B405" s="1"/>
      <c r="C405" s="1"/>
      <c r="D405" s="2"/>
      <c r="E405" s="2"/>
      <c r="F405" s="2"/>
      <c r="G405" s="3"/>
      <c r="H405" s="3"/>
      <c r="I405" s="3"/>
      <c r="J405" s="3"/>
      <c r="K405" s="3"/>
      <c r="L405" s="3"/>
      <c r="M405" s="3"/>
      <c r="N405" s="3"/>
      <c r="O405" s="3"/>
      <c r="P405" s="3"/>
      <c r="Q405" s="3"/>
      <c r="R405" s="3"/>
      <c r="S405" s="3"/>
    </row>
    <row r="406" ht="15.75" customHeight="1">
      <c r="A406" s="1"/>
      <c r="B406" s="1"/>
      <c r="C406" s="1"/>
      <c r="D406" s="2"/>
      <c r="E406" s="2"/>
      <c r="F406" s="2"/>
      <c r="G406" s="3"/>
      <c r="H406" s="3"/>
      <c r="I406" s="3"/>
      <c r="J406" s="3"/>
      <c r="K406" s="3"/>
      <c r="L406" s="3"/>
      <c r="M406" s="3"/>
      <c r="N406" s="3"/>
      <c r="O406" s="3"/>
      <c r="P406" s="3"/>
      <c r="Q406" s="3"/>
      <c r="R406" s="3"/>
      <c r="S406" s="3"/>
    </row>
    <row r="407" ht="15.75" customHeight="1">
      <c r="A407" s="1"/>
      <c r="B407" s="1"/>
      <c r="C407" s="1"/>
      <c r="D407" s="2"/>
      <c r="E407" s="2"/>
      <c r="F407" s="2"/>
      <c r="G407" s="3"/>
      <c r="H407" s="3"/>
      <c r="I407" s="3"/>
      <c r="J407" s="3"/>
      <c r="K407" s="3"/>
      <c r="L407" s="3"/>
      <c r="M407" s="3"/>
      <c r="N407" s="3"/>
      <c r="O407" s="3"/>
      <c r="P407" s="3"/>
      <c r="Q407" s="3"/>
      <c r="R407" s="3"/>
      <c r="S407" s="3"/>
    </row>
    <row r="408" ht="15.75" customHeight="1">
      <c r="A408" s="1"/>
      <c r="B408" s="1"/>
      <c r="C408" s="1"/>
      <c r="D408" s="2"/>
      <c r="E408" s="2"/>
      <c r="F408" s="2"/>
      <c r="G408" s="3"/>
      <c r="H408" s="3"/>
      <c r="I408" s="3"/>
      <c r="J408" s="3"/>
      <c r="K408" s="3"/>
      <c r="L408" s="3"/>
      <c r="M408" s="3"/>
      <c r="N408" s="3"/>
      <c r="O408" s="3"/>
      <c r="P408" s="3"/>
      <c r="Q408" s="3"/>
      <c r="R408" s="3"/>
      <c r="S408" s="3"/>
    </row>
    <row r="409" ht="15.75" customHeight="1">
      <c r="A409" s="1"/>
      <c r="B409" s="1"/>
      <c r="C409" s="1"/>
      <c r="D409" s="2"/>
      <c r="E409" s="2"/>
      <c r="F409" s="2"/>
      <c r="G409" s="3"/>
      <c r="H409" s="3"/>
      <c r="I409" s="3"/>
      <c r="J409" s="3"/>
      <c r="K409" s="3"/>
      <c r="L409" s="3"/>
      <c r="M409" s="3"/>
      <c r="N409" s="3"/>
      <c r="O409" s="3"/>
      <c r="P409" s="3"/>
      <c r="Q409" s="3"/>
      <c r="R409" s="3"/>
      <c r="S409" s="3"/>
    </row>
    <row r="410" ht="15.75" customHeight="1">
      <c r="A410" s="1"/>
      <c r="B410" s="1"/>
      <c r="C410" s="1"/>
      <c r="D410" s="2"/>
      <c r="E410" s="2"/>
      <c r="F410" s="2"/>
      <c r="G410" s="3"/>
      <c r="H410" s="3"/>
      <c r="I410" s="3"/>
      <c r="J410" s="3"/>
      <c r="K410" s="3"/>
      <c r="L410" s="3"/>
      <c r="M410" s="3"/>
      <c r="N410" s="3"/>
      <c r="O410" s="3"/>
      <c r="P410" s="3"/>
      <c r="Q410" s="3"/>
      <c r="R410" s="3"/>
      <c r="S410" s="3"/>
    </row>
    <row r="411" ht="15.75" customHeight="1">
      <c r="A411" s="1"/>
      <c r="B411" s="1"/>
      <c r="C411" s="1"/>
      <c r="D411" s="2"/>
      <c r="E411" s="2"/>
      <c r="F411" s="2"/>
      <c r="G411" s="3"/>
      <c r="H411" s="3"/>
      <c r="I411" s="3"/>
      <c r="J411" s="3"/>
      <c r="K411" s="3"/>
      <c r="L411" s="3"/>
      <c r="M411" s="3"/>
      <c r="N411" s="3"/>
      <c r="O411" s="3"/>
      <c r="P411" s="3"/>
      <c r="Q411" s="3"/>
      <c r="R411" s="3"/>
      <c r="S411" s="3"/>
    </row>
    <row r="412" ht="15.75" customHeight="1">
      <c r="A412" s="1"/>
      <c r="B412" s="1"/>
      <c r="C412" s="1"/>
      <c r="D412" s="2"/>
      <c r="E412" s="2"/>
      <c r="F412" s="2"/>
      <c r="G412" s="3"/>
      <c r="H412" s="3"/>
      <c r="I412" s="3"/>
      <c r="J412" s="3"/>
      <c r="K412" s="3"/>
      <c r="L412" s="3"/>
      <c r="M412" s="3"/>
      <c r="N412" s="3"/>
      <c r="O412" s="3"/>
      <c r="P412" s="3"/>
      <c r="Q412" s="3"/>
      <c r="R412" s="3"/>
      <c r="S412" s="3"/>
    </row>
    <row r="413" ht="15.75" customHeight="1">
      <c r="A413" s="1"/>
      <c r="B413" s="1"/>
      <c r="C413" s="1"/>
      <c r="D413" s="2"/>
      <c r="E413" s="2"/>
      <c r="F413" s="2"/>
      <c r="G413" s="3"/>
      <c r="H413" s="3"/>
      <c r="I413" s="3"/>
      <c r="J413" s="3"/>
      <c r="K413" s="3"/>
      <c r="L413" s="3"/>
      <c r="M413" s="3"/>
      <c r="N413" s="3"/>
      <c r="O413" s="3"/>
      <c r="P413" s="3"/>
      <c r="Q413" s="3"/>
      <c r="R413" s="3"/>
      <c r="S413" s="3"/>
    </row>
    <row r="414" ht="15.75" customHeight="1">
      <c r="A414" s="1"/>
      <c r="B414" s="1"/>
      <c r="C414" s="1"/>
      <c r="D414" s="2"/>
      <c r="E414" s="2"/>
      <c r="F414" s="2"/>
      <c r="G414" s="3"/>
      <c r="H414" s="3"/>
      <c r="I414" s="3"/>
      <c r="J414" s="3"/>
      <c r="K414" s="3"/>
      <c r="L414" s="3"/>
      <c r="M414" s="3"/>
      <c r="N414" s="3"/>
      <c r="O414" s="3"/>
      <c r="P414" s="3"/>
      <c r="Q414" s="3"/>
      <c r="R414" s="3"/>
      <c r="S414" s="3"/>
    </row>
    <row r="415" ht="15.75" customHeight="1">
      <c r="A415" s="1"/>
      <c r="B415" s="1"/>
      <c r="C415" s="1"/>
      <c r="D415" s="2"/>
      <c r="E415" s="2"/>
      <c r="F415" s="2"/>
      <c r="G415" s="3"/>
      <c r="H415" s="3"/>
      <c r="I415" s="3"/>
      <c r="J415" s="3"/>
      <c r="K415" s="3"/>
      <c r="L415" s="3"/>
      <c r="M415" s="3"/>
      <c r="N415" s="3"/>
      <c r="O415" s="3"/>
      <c r="P415" s="3"/>
      <c r="Q415" s="3"/>
      <c r="R415" s="3"/>
      <c r="S415" s="3"/>
    </row>
    <row r="416" ht="15.75" customHeight="1">
      <c r="A416" s="1"/>
      <c r="B416" s="1"/>
      <c r="C416" s="1"/>
      <c r="D416" s="2"/>
      <c r="E416" s="2"/>
      <c r="F416" s="2"/>
      <c r="G416" s="3"/>
      <c r="H416" s="3"/>
      <c r="I416" s="3"/>
      <c r="J416" s="3"/>
      <c r="K416" s="3"/>
      <c r="L416" s="3"/>
      <c r="M416" s="3"/>
      <c r="N416" s="3"/>
      <c r="O416" s="3"/>
      <c r="P416" s="3"/>
      <c r="Q416" s="3"/>
      <c r="R416" s="3"/>
      <c r="S416" s="3"/>
    </row>
    <row r="417" ht="15.75" customHeight="1">
      <c r="A417" s="1"/>
      <c r="B417" s="1"/>
      <c r="C417" s="1"/>
      <c r="D417" s="2"/>
      <c r="E417" s="2"/>
      <c r="F417" s="2"/>
      <c r="G417" s="3"/>
      <c r="H417" s="3"/>
      <c r="I417" s="3"/>
      <c r="J417" s="3"/>
      <c r="K417" s="3"/>
      <c r="L417" s="3"/>
      <c r="M417" s="3"/>
      <c r="N417" s="3"/>
      <c r="O417" s="3"/>
      <c r="P417" s="3"/>
      <c r="Q417" s="3"/>
      <c r="R417" s="3"/>
      <c r="S417" s="3"/>
    </row>
    <row r="418" ht="15.75" customHeight="1">
      <c r="A418" s="1"/>
      <c r="B418" s="1"/>
      <c r="C418" s="1"/>
      <c r="D418" s="2"/>
      <c r="E418" s="2"/>
      <c r="F418" s="2"/>
      <c r="G418" s="3"/>
      <c r="H418" s="3"/>
      <c r="I418" s="3"/>
      <c r="J418" s="3"/>
      <c r="K418" s="3"/>
      <c r="L418" s="3"/>
      <c r="M418" s="3"/>
      <c r="N418" s="3"/>
      <c r="O418" s="3"/>
      <c r="P418" s="3"/>
      <c r="Q418" s="3"/>
      <c r="R418" s="3"/>
      <c r="S418" s="3"/>
    </row>
    <row r="419" ht="15.75" customHeight="1">
      <c r="A419" s="1"/>
      <c r="B419" s="1"/>
      <c r="C419" s="1"/>
      <c r="D419" s="2"/>
      <c r="E419" s="2"/>
      <c r="F419" s="2"/>
      <c r="G419" s="3"/>
      <c r="H419" s="3"/>
      <c r="I419" s="3"/>
      <c r="J419" s="3"/>
      <c r="K419" s="3"/>
      <c r="L419" s="3"/>
      <c r="M419" s="3"/>
      <c r="N419" s="3"/>
      <c r="O419" s="3"/>
      <c r="P419" s="3"/>
      <c r="Q419" s="3"/>
      <c r="R419" s="3"/>
      <c r="S419" s="3"/>
    </row>
    <row r="420" ht="15.75" customHeight="1">
      <c r="A420" s="1"/>
      <c r="B420" s="1"/>
      <c r="C420" s="1"/>
      <c r="D420" s="2"/>
      <c r="E420" s="2"/>
      <c r="F420" s="2"/>
      <c r="G420" s="3"/>
      <c r="H420" s="3"/>
      <c r="I420" s="3"/>
      <c r="J420" s="3"/>
      <c r="K420" s="3"/>
      <c r="L420" s="3"/>
      <c r="M420" s="3"/>
      <c r="N420" s="3"/>
      <c r="O420" s="3"/>
      <c r="P420" s="3"/>
      <c r="Q420" s="3"/>
      <c r="R420" s="3"/>
      <c r="S420" s="3"/>
    </row>
    <row r="421" ht="15.75" customHeight="1">
      <c r="A421" s="1"/>
      <c r="B421" s="1"/>
      <c r="C421" s="1"/>
      <c r="D421" s="2"/>
      <c r="E421" s="2"/>
      <c r="F421" s="2"/>
      <c r="G421" s="3"/>
      <c r="H421" s="3"/>
      <c r="I421" s="3"/>
      <c r="J421" s="3"/>
      <c r="K421" s="3"/>
      <c r="L421" s="3"/>
      <c r="M421" s="3"/>
      <c r="N421" s="3"/>
      <c r="O421" s="3"/>
      <c r="P421" s="3"/>
      <c r="Q421" s="3"/>
      <c r="R421" s="3"/>
      <c r="S421" s="3"/>
    </row>
    <row r="422" ht="15.75" customHeight="1">
      <c r="A422" s="1"/>
      <c r="B422" s="1"/>
      <c r="C422" s="1"/>
      <c r="D422" s="2"/>
      <c r="E422" s="2"/>
      <c r="F422" s="2"/>
      <c r="G422" s="3"/>
      <c r="H422" s="3"/>
      <c r="I422" s="3"/>
      <c r="J422" s="3"/>
      <c r="K422" s="3"/>
      <c r="L422" s="3"/>
      <c r="M422" s="3"/>
      <c r="N422" s="3"/>
      <c r="O422" s="3"/>
      <c r="P422" s="3"/>
      <c r="Q422" s="3"/>
      <c r="R422" s="3"/>
      <c r="S422" s="3"/>
    </row>
    <row r="423" ht="15.75" customHeight="1">
      <c r="A423" s="1"/>
      <c r="B423" s="1"/>
      <c r="C423" s="1"/>
      <c r="D423" s="2"/>
      <c r="E423" s="2"/>
      <c r="F423" s="2"/>
      <c r="G423" s="3"/>
      <c r="H423" s="3"/>
      <c r="I423" s="3"/>
      <c r="J423" s="3"/>
      <c r="K423" s="3"/>
      <c r="L423" s="3"/>
      <c r="M423" s="3"/>
      <c r="N423" s="3"/>
      <c r="O423" s="3"/>
      <c r="P423" s="3"/>
      <c r="Q423" s="3"/>
      <c r="R423" s="3"/>
      <c r="S423" s="3"/>
    </row>
    <row r="424" ht="15.75" customHeight="1">
      <c r="A424" s="1"/>
      <c r="B424" s="1"/>
      <c r="C424" s="1"/>
      <c r="D424" s="2"/>
      <c r="E424" s="2"/>
      <c r="F424" s="2"/>
      <c r="G424" s="3"/>
      <c r="H424" s="3"/>
      <c r="I424" s="3"/>
      <c r="J424" s="3"/>
      <c r="K424" s="3"/>
      <c r="L424" s="3"/>
      <c r="M424" s="3"/>
      <c r="N424" s="3"/>
      <c r="O424" s="3"/>
      <c r="P424" s="3"/>
      <c r="Q424" s="3"/>
      <c r="R424" s="3"/>
      <c r="S424" s="3"/>
    </row>
    <row r="425" ht="15.75" customHeight="1">
      <c r="A425" s="1"/>
      <c r="B425" s="1"/>
      <c r="C425" s="1"/>
      <c r="D425" s="2"/>
      <c r="E425" s="2"/>
      <c r="F425" s="2"/>
      <c r="G425" s="3"/>
      <c r="H425" s="3"/>
      <c r="I425" s="3"/>
      <c r="J425" s="3"/>
      <c r="K425" s="3"/>
      <c r="L425" s="3"/>
      <c r="M425" s="3"/>
      <c r="N425" s="3"/>
      <c r="O425" s="3"/>
      <c r="P425" s="3"/>
      <c r="Q425" s="3"/>
      <c r="R425" s="3"/>
      <c r="S425" s="3"/>
    </row>
    <row r="426" ht="15.75" customHeight="1">
      <c r="A426" s="1"/>
      <c r="B426" s="1"/>
      <c r="C426" s="1"/>
      <c r="D426" s="2"/>
      <c r="E426" s="2"/>
      <c r="F426" s="2"/>
      <c r="G426" s="3"/>
      <c r="H426" s="3"/>
      <c r="I426" s="3"/>
      <c r="J426" s="3"/>
      <c r="K426" s="3"/>
      <c r="L426" s="3"/>
      <c r="M426" s="3"/>
      <c r="N426" s="3"/>
      <c r="O426" s="3"/>
      <c r="P426" s="3"/>
      <c r="Q426" s="3"/>
      <c r="R426" s="3"/>
      <c r="S426" s="3"/>
    </row>
    <row r="427" ht="15.75" customHeight="1">
      <c r="A427" s="1"/>
      <c r="B427" s="1"/>
      <c r="C427" s="1"/>
      <c r="D427" s="2"/>
      <c r="E427" s="2"/>
      <c r="F427" s="2"/>
      <c r="G427" s="3"/>
      <c r="H427" s="3"/>
      <c r="I427" s="3"/>
      <c r="J427" s="3"/>
      <c r="K427" s="3"/>
      <c r="L427" s="3"/>
      <c r="M427" s="3"/>
      <c r="N427" s="3"/>
      <c r="O427" s="3"/>
      <c r="P427" s="3"/>
      <c r="Q427" s="3"/>
      <c r="R427" s="3"/>
      <c r="S427" s="3"/>
    </row>
    <row r="428" ht="15.75" customHeight="1">
      <c r="A428" s="1"/>
      <c r="B428" s="1"/>
      <c r="C428" s="1"/>
      <c r="D428" s="2"/>
      <c r="E428" s="2"/>
      <c r="F428" s="2"/>
      <c r="G428" s="3"/>
      <c r="H428" s="3"/>
      <c r="I428" s="3"/>
      <c r="J428" s="3"/>
      <c r="K428" s="3"/>
      <c r="L428" s="3"/>
      <c r="M428" s="3"/>
      <c r="N428" s="3"/>
      <c r="O428" s="3"/>
      <c r="P428" s="3"/>
      <c r="Q428" s="3"/>
      <c r="R428" s="3"/>
      <c r="S428" s="3"/>
    </row>
    <row r="429" ht="15.75" customHeight="1">
      <c r="A429" s="1"/>
      <c r="B429" s="1"/>
      <c r="C429" s="1"/>
      <c r="D429" s="2"/>
      <c r="E429" s="2"/>
      <c r="F429" s="2"/>
      <c r="G429" s="3"/>
      <c r="H429" s="3"/>
      <c r="I429" s="3"/>
      <c r="J429" s="3"/>
      <c r="K429" s="3"/>
      <c r="L429" s="3"/>
      <c r="M429" s="3"/>
      <c r="N429" s="3"/>
      <c r="O429" s="3"/>
      <c r="P429" s="3"/>
      <c r="Q429" s="3"/>
      <c r="R429" s="3"/>
      <c r="S429" s="3"/>
    </row>
    <row r="430" ht="15.75" customHeight="1">
      <c r="A430" s="1"/>
      <c r="B430" s="1"/>
      <c r="C430" s="1"/>
      <c r="D430" s="2"/>
      <c r="E430" s="2"/>
      <c r="F430" s="2"/>
      <c r="G430" s="3"/>
      <c r="H430" s="3"/>
      <c r="I430" s="3"/>
      <c r="J430" s="3"/>
      <c r="K430" s="3"/>
      <c r="L430" s="3"/>
      <c r="M430" s="3"/>
      <c r="N430" s="3"/>
      <c r="O430" s="3"/>
      <c r="P430" s="3"/>
      <c r="Q430" s="3"/>
      <c r="R430" s="3"/>
      <c r="S430" s="3"/>
    </row>
    <row r="431" ht="15.75" customHeight="1">
      <c r="A431" s="1"/>
      <c r="B431" s="1"/>
      <c r="C431" s="1"/>
      <c r="D431" s="2"/>
      <c r="E431" s="2"/>
      <c r="F431" s="2"/>
      <c r="G431" s="3"/>
      <c r="H431" s="3"/>
      <c r="I431" s="3"/>
      <c r="J431" s="3"/>
      <c r="K431" s="3"/>
      <c r="L431" s="3"/>
      <c r="M431" s="3"/>
      <c r="N431" s="3"/>
      <c r="O431" s="3"/>
      <c r="P431" s="3"/>
      <c r="Q431" s="3"/>
      <c r="R431" s="3"/>
      <c r="S431" s="3"/>
    </row>
    <row r="432" ht="15.75" customHeight="1">
      <c r="A432" s="1"/>
      <c r="B432" s="1"/>
      <c r="C432" s="1"/>
      <c r="D432" s="2"/>
      <c r="E432" s="2"/>
      <c r="F432" s="2"/>
      <c r="G432" s="3"/>
      <c r="H432" s="3"/>
      <c r="I432" s="3"/>
      <c r="J432" s="3"/>
      <c r="K432" s="3"/>
      <c r="L432" s="3"/>
      <c r="M432" s="3"/>
      <c r="N432" s="3"/>
      <c r="O432" s="3"/>
      <c r="P432" s="3"/>
      <c r="Q432" s="3"/>
      <c r="R432" s="3"/>
      <c r="S432" s="3"/>
    </row>
    <row r="433" ht="15.75" customHeight="1">
      <c r="A433" s="1"/>
      <c r="B433" s="1"/>
      <c r="C433" s="1"/>
      <c r="D433" s="2"/>
      <c r="E433" s="2"/>
      <c r="F433" s="2"/>
      <c r="G433" s="3"/>
      <c r="H433" s="3"/>
      <c r="I433" s="3"/>
      <c r="J433" s="3"/>
      <c r="K433" s="3"/>
      <c r="L433" s="3"/>
      <c r="M433" s="3"/>
      <c r="N433" s="3"/>
      <c r="O433" s="3"/>
      <c r="P433" s="3"/>
      <c r="Q433" s="3"/>
      <c r="R433" s="3"/>
      <c r="S433" s="3"/>
    </row>
    <row r="434" ht="15.75" customHeight="1">
      <c r="A434" s="1"/>
      <c r="B434" s="1"/>
      <c r="C434" s="1"/>
      <c r="D434" s="2"/>
      <c r="E434" s="2"/>
      <c r="F434" s="2"/>
      <c r="G434" s="3"/>
      <c r="H434" s="3"/>
      <c r="I434" s="3"/>
      <c r="J434" s="3"/>
      <c r="K434" s="3"/>
      <c r="L434" s="3"/>
      <c r="M434" s="3"/>
      <c r="N434" s="3"/>
      <c r="O434" s="3"/>
      <c r="P434" s="3"/>
      <c r="Q434" s="3"/>
      <c r="R434" s="3"/>
      <c r="S434" s="3"/>
    </row>
    <row r="435" ht="15.75" customHeight="1">
      <c r="A435" s="1"/>
      <c r="B435" s="1"/>
      <c r="C435" s="1"/>
      <c r="D435" s="2"/>
      <c r="E435" s="2"/>
      <c r="F435" s="2"/>
      <c r="G435" s="3"/>
      <c r="H435" s="3"/>
      <c r="I435" s="3"/>
      <c r="J435" s="3"/>
      <c r="K435" s="3"/>
      <c r="L435" s="3"/>
      <c r="M435" s="3"/>
      <c r="N435" s="3"/>
      <c r="O435" s="3"/>
      <c r="P435" s="3"/>
      <c r="Q435" s="3"/>
      <c r="R435" s="3"/>
      <c r="S435" s="3"/>
    </row>
    <row r="436" ht="15.75" customHeight="1">
      <c r="A436" s="1"/>
      <c r="B436" s="1"/>
      <c r="C436" s="1"/>
      <c r="D436" s="2"/>
      <c r="E436" s="2"/>
      <c r="F436" s="2"/>
      <c r="G436" s="3"/>
      <c r="H436" s="3"/>
      <c r="I436" s="3"/>
      <c r="J436" s="3"/>
      <c r="K436" s="3"/>
      <c r="L436" s="3"/>
      <c r="M436" s="3"/>
      <c r="N436" s="3"/>
      <c r="O436" s="3"/>
      <c r="P436" s="3"/>
      <c r="Q436" s="3"/>
      <c r="R436" s="3"/>
      <c r="S436" s="3"/>
    </row>
    <row r="437" ht="15.75" customHeight="1">
      <c r="A437" s="1"/>
      <c r="B437" s="1"/>
      <c r="C437" s="1"/>
      <c r="D437" s="2"/>
      <c r="E437" s="2"/>
      <c r="F437" s="2"/>
      <c r="G437" s="3"/>
      <c r="H437" s="3"/>
      <c r="I437" s="3"/>
      <c r="J437" s="3"/>
      <c r="K437" s="3"/>
      <c r="L437" s="3"/>
      <c r="M437" s="3"/>
      <c r="N437" s="3"/>
      <c r="O437" s="3"/>
      <c r="P437" s="3"/>
      <c r="Q437" s="3"/>
      <c r="R437" s="3"/>
      <c r="S437" s="3"/>
    </row>
    <row r="438" ht="15.75" customHeight="1">
      <c r="A438" s="1"/>
      <c r="B438" s="1"/>
      <c r="C438" s="1"/>
      <c r="D438" s="2"/>
      <c r="E438" s="2"/>
      <c r="F438" s="2"/>
      <c r="G438" s="3"/>
      <c r="H438" s="3"/>
      <c r="I438" s="3"/>
      <c r="J438" s="3"/>
      <c r="K438" s="3"/>
      <c r="L438" s="3"/>
      <c r="M438" s="3"/>
      <c r="N438" s="3"/>
      <c r="O438" s="3"/>
      <c r="P438" s="3"/>
      <c r="Q438" s="3"/>
      <c r="R438" s="3"/>
      <c r="S438" s="3"/>
    </row>
    <row r="439" ht="15.75" customHeight="1">
      <c r="A439" s="1"/>
      <c r="B439" s="1"/>
      <c r="C439" s="1"/>
      <c r="D439" s="2"/>
      <c r="E439" s="2"/>
      <c r="F439" s="2"/>
      <c r="G439" s="3"/>
      <c r="H439" s="3"/>
      <c r="I439" s="3"/>
      <c r="J439" s="3"/>
      <c r="K439" s="3"/>
      <c r="L439" s="3"/>
      <c r="M439" s="3"/>
      <c r="N439" s="3"/>
      <c r="O439" s="3"/>
      <c r="P439" s="3"/>
      <c r="Q439" s="3"/>
      <c r="R439" s="3"/>
      <c r="S439" s="3"/>
    </row>
    <row r="440" ht="15.75" customHeight="1">
      <c r="A440" s="1"/>
      <c r="B440" s="1"/>
      <c r="C440" s="1"/>
      <c r="D440" s="2"/>
      <c r="E440" s="2"/>
      <c r="F440" s="2"/>
      <c r="G440" s="3"/>
      <c r="H440" s="3"/>
      <c r="I440" s="3"/>
      <c r="J440" s="3"/>
      <c r="K440" s="3"/>
      <c r="L440" s="3"/>
      <c r="M440" s="3"/>
      <c r="N440" s="3"/>
      <c r="O440" s="3"/>
      <c r="P440" s="3"/>
      <c r="Q440" s="3"/>
      <c r="R440" s="3"/>
      <c r="S440" s="3"/>
    </row>
    <row r="441" ht="15.75" customHeight="1">
      <c r="A441" s="1"/>
      <c r="B441" s="1"/>
      <c r="C441" s="1"/>
      <c r="D441" s="2"/>
      <c r="E441" s="2"/>
      <c r="F441" s="2"/>
      <c r="G441" s="3"/>
      <c r="H441" s="3"/>
      <c r="I441" s="3"/>
      <c r="J441" s="3"/>
      <c r="K441" s="3"/>
      <c r="L441" s="3"/>
      <c r="M441" s="3"/>
      <c r="N441" s="3"/>
      <c r="O441" s="3"/>
      <c r="P441" s="3"/>
      <c r="Q441" s="3"/>
      <c r="R441" s="3"/>
      <c r="S441" s="3"/>
    </row>
    <row r="442" ht="15.75" customHeight="1">
      <c r="A442" s="1"/>
      <c r="B442" s="1"/>
      <c r="C442" s="1"/>
      <c r="D442" s="2"/>
      <c r="E442" s="2"/>
      <c r="F442" s="2"/>
      <c r="G442" s="3"/>
      <c r="H442" s="3"/>
      <c r="I442" s="3"/>
      <c r="J442" s="3"/>
      <c r="K442" s="3"/>
      <c r="L442" s="3"/>
      <c r="M442" s="3"/>
      <c r="N442" s="3"/>
      <c r="O442" s="3"/>
      <c r="P442" s="3"/>
      <c r="Q442" s="3"/>
      <c r="R442" s="3"/>
      <c r="S442" s="3"/>
    </row>
    <row r="443" ht="15.75" customHeight="1">
      <c r="A443" s="1"/>
      <c r="B443" s="1"/>
      <c r="C443" s="1"/>
      <c r="D443" s="2"/>
      <c r="E443" s="2"/>
      <c r="F443" s="2"/>
      <c r="G443" s="3"/>
      <c r="H443" s="3"/>
      <c r="I443" s="3"/>
      <c r="J443" s="3"/>
      <c r="K443" s="3"/>
      <c r="L443" s="3"/>
      <c r="M443" s="3"/>
      <c r="N443" s="3"/>
      <c r="O443" s="3"/>
      <c r="P443" s="3"/>
      <c r="Q443" s="3"/>
      <c r="R443" s="3"/>
      <c r="S443" s="3"/>
    </row>
    <row r="444" ht="15.75" customHeight="1">
      <c r="A444" s="1"/>
      <c r="B444" s="1"/>
      <c r="C444" s="1"/>
      <c r="D444" s="2"/>
      <c r="E444" s="2"/>
      <c r="F444" s="2"/>
      <c r="G444" s="3"/>
      <c r="H444" s="3"/>
      <c r="I444" s="3"/>
      <c r="J444" s="3"/>
      <c r="K444" s="3"/>
      <c r="L444" s="3"/>
      <c r="M444" s="3"/>
      <c r="N444" s="3"/>
      <c r="O444" s="3"/>
      <c r="P444" s="3"/>
      <c r="Q444" s="3"/>
      <c r="R444" s="3"/>
      <c r="S444" s="3"/>
    </row>
    <row r="445" ht="15.75" customHeight="1">
      <c r="A445" s="1"/>
      <c r="B445" s="1"/>
      <c r="C445" s="1"/>
      <c r="D445" s="2"/>
      <c r="E445" s="2"/>
      <c r="F445" s="2"/>
      <c r="G445" s="3"/>
      <c r="H445" s="3"/>
      <c r="I445" s="3"/>
      <c r="J445" s="3"/>
      <c r="K445" s="3"/>
      <c r="L445" s="3"/>
      <c r="M445" s="3"/>
      <c r="N445" s="3"/>
      <c r="O445" s="3"/>
      <c r="P445" s="3"/>
      <c r="Q445" s="3"/>
      <c r="R445" s="3"/>
      <c r="S445" s="3"/>
    </row>
    <row r="446" ht="15.75" customHeight="1">
      <c r="A446" s="1"/>
      <c r="B446" s="1"/>
      <c r="C446" s="1"/>
      <c r="D446" s="2"/>
      <c r="E446" s="2"/>
      <c r="F446" s="2"/>
      <c r="G446" s="3"/>
      <c r="H446" s="3"/>
      <c r="I446" s="3"/>
      <c r="J446" s="3"/>
      <c r="K446" s="3"/>
      <c r="L446" s="3"/>
      <c r="M446" s="3"/>
      <c r="N446" s="3"/>
      <c r="O446" s="3"/>
      <c r="P446" s="3"/>
      <c r="Q446" s="3"/>
      <c r="R446" s="3"/>
      <c r="S446" s="3"/>
    </row>
    <row r="447" ht="15.75" customHeight="1">
      <c r="A447" s="1"/>
      <c r="B447" s="1"/>
      <c r="C447" s="1"/>
      <c r="D447" s="2"/>
      <c r="E447" s="2"/>
      <c r="F447" s="2"/>
      <c r="G447" s="3"/>
      <c r="H447" s="3"/>
      <c r="I447" s="3"/>
      <c r="J447" s="3"/>
      <c r="K447" s="3"/>
      <c r="L447" s="3"/>
      <c r="M447" s="3"/>
      <c r="N447" s="3"/>
      <c r="O447" s="3"/>
      <c r="P447" s="3"/>
      <c r="Q447" s="3"/>
      <c r="R447" s="3"/>
      <c r="S447" s="3"/>
    </row>
    <row r="448" ht="15.75" customHeight="1">
      <c r="A448" s="1"/>
      <c r="B448" s="1"/>
      <c r="C448" s="1"/>
      <c r="D448" s="2"/>
      <c r="E448" s="2"/>
      <c r="F448" s="2"/>
      <c r="G448" s="3"/>
      <c r="H448" s="3"/>
      <c r="I448" s="3"/>
      <c r="J448" s="3"/>
      <c r="K448" s="3"/>
      <c r="L448" s="3"/>
      <c r="M448" s="3"/>
      <c r="N448" s="3"/>
      <c r="O448" s="3"/>
      <c r="P448" s="3"/>
      <c r="Q448" s="3"/>
      <c r="R448" s="3"/>
      <c r="S448" s="3"/>
    </row>
    <row r="449" ht="15.75" customHeight="1">
      <c r="A449" s="1"/>
      <c r="B449" s="1"/>
      <c r="C449" s="1"/>
      <c r="D449" s="2"/>
      <c r="E449" s="2"/>
      <c r="F449" s="2"/>
      <c r="G449" s="3"/>
      <c r="H449" s="3"/>
      <c r="I449" s="3"/>
      <c r="J449" s="3"/>
      <c r="K449" s="3"/>
      <c r="L449" s="3"/>
      <c r="M449" s="3"/>
      <c r="N449" s="3"/>
      <c r="O449" s="3"/>
      <c r="P449" s="3"/>
      <c r="Q449" s="3"/>
      <c r="R449" s="3"/>
      <c r="S449" s="3"/>
    </row>
    <row r="450" ht="15.75" customHeight="1">
      <c r="A450" s="1"/>
      <c r="B450" s="1"/>
      <c r="C450" s="1"/>
      <c r="D450" s="2"/>
      <c r="E450" s="2"/>
      <c r="F450" s="2"/>
      <c r="G450" s="3"/>
      <c r="H450" s="3"/>
      <c r="I450" s="3"/>
      <c r="J450" s="3"/>
      <c r="K450" s="3"/>
      <c r="L450" s="3"/>
      <c r="M450" s="3"/>
      <c r="N450" s="3"/>
      <c r="O450" s="3"/>
      <c r="P450" s="3"/>
      <c r="Q450" s="3"/>
      <c r="R450" s="3"/>
      <c r="S450" s="3"/>
    </row>
    <row r="451" ht="15.75" customHeight="1">
      <c r="A451" s="1"/>
      <c r="B451" s="1"/>
      <c r="C451" s="1"/>
      <c r="D451" s="2"/>
      <c r="E451" s="2"/>
      <c r="F451" s="2"/>
      <c r="G451" s="3"/>
      <c r="H451" s="3"/>
      <c r="I451" s="3"/>
      <c r="J451" s="3"/>
      <c r="K451" s="3"/>
      <c r="L451" s="3"/>
      <c r="M451" s="3"/>
      <c r="N451" s="3"/>
      <c r="O451" s="3"/>
      <c r="P451" s="3"/>
      <c r="Q451" s="3"/>
      <c r="R451" s="3"/>
      <c r="S451" s="3"/>
    </row>
    <row r="452" ht="15.75" customHeight="1">
      <c r="A452" s="1"/>
      <c r="B452" s="1"/>
      <c r="C452" s="1"/>
      <c r="D452" s="2"/>
      <c r="E452" s="2"/>
      <c r="F452" s="2"/>
      <c r="G452" s="3"/>
      <c r="H452" s="3"/>
      <c r="I452" s="3"/>
      <c r="J452" s="3"/>
      <c r="K452" s="3"/>
      <c r="L452" s="3"/>
      <c r="M452" s="3"/>
      <c r="N452" s="3"/>
      <c r="O452" s="3"/>
      <c r="P452" s="3"/>
      <c r="Q452" s="3"/>
      <c r="R452" s="3"/>
      <c r="S452" s="3"/>
    </row>
    <row r="453" ht="15.75" customHeight="1">
      <c r="A453" s="1"/>
      <c r="B453" s="1"/>
      <c r="C453" s="1"/>
      <c r="D453" s="2"/>
      <c r="E453" s="2"/>
      <c r="F453" s="2"/>
      <c r="G453" s="3"/>
      <c r="H453" s="3"/>
      <c r="I453" s="3"/>
      <c r="J453" s="3"/>
      <c r="K453" s="3"/>
      <c r="L453" s="3"/>
      <c r="M453" s="3"/>
      <c r="N453" s="3"/>
      <c r="O453" s="3"/>
      <c r="P453" s="3"/>
      <c r="Q453" s="3"/>
      <c r="R453" s="3"/>
      <c r="S453" s="3"/>
    </row>
    <row r="454" ht="15.75" customHeight="1">
      <c r="A454" s="1"/>
      <c r="B454" s="1"/>
      <c r="C454" s="1"/>
      <c r="D454" s="2"/>
      <c r="E454" s="2"/>
      <c r="F454" s="2"/>
      <c r="G454" s="3"/>
      <c r="H454" s="3"/>
      <c r="I454" s="3"/>
      <c r="J454" s="3"/>
      <c r="K454" s="3"/>
      <c r="L454" s="3"/>
      <c r="M454" s="3"/>
      <c r="N454" s="3"/>
      <c r="O454" s="3"/>
      <c r="P454" s="3"/>
      <c r="Q454" s="3"/>
      <c r="R454" s="3"/>
      <c r="S454" s="3"/>
    </row>
    <row r="455" ht="15.75" customHeight="1">
      <c r="A455" s="1"/>
      <c r="B455" s="1"/>
      <c r="C455" s="1"/>
      <c r="D455" s="2"/>
      <c r="E455" s="2"/>
      <c r="F455" s="2"/>
      <c r="G455" s="3"/>
      <c r="H455" s="3"/>
      <c r="I455" s="3"/>
      <c r="J455" s="3"/>
      <c r="K455" s="3"/>
      <c r="L455" s="3"/>
      <c r="M455" s="3"/>
      <c r="N455" s="3"/>
      <c r="O455" s="3"/>
      <c r="P455" s="3"/>
      <c r="Q455" s="3"/>
      <c r="R455" s="3"/>
      <c r="S455" s="3"/>
    </row>
    <row r="456" ht="15.75" customHeight="1">
      <c r="A456" s="1"/>
      <c r="B456" s="1"/>
      <c r="C456" s="1"/>
      <c r="D456" s="2"/>
      <c r="E456" s="2"/>
      <c r="F456" s="2"/>
      <c r="G456" s="3"/>
      <c r="H456" s="3"/>
      <c r="I456" s="3"/>
      <c r="J456" s="3"/>
      <c r="K456" s="3"/>
      <c r="L456" s="3"/>
      <c r="M456" s="3"/>
      <c r="N456" s="3"/>
      <c r="O456" s="3"/>
      <c r="P456" s="3"/>
      <c r="Q456" s="3"/>
      <c r="R456" s="3"/>
      <c r="S456" s="3"/>
    </row>
    <row r="457" ht="15.75" customHeight="1">
      <c r="A457" s="1"/>
      <c r="B457" s="1"/>
      <c r="C457" s="1"/>
      <c r="D457" s="2"/>
      <c r="E457" s="2"/>
      <c r="F457" s="2"/>
      <c r="G457" s="3"/>
      <c r="H457" s="3"/>
      <c r="I457" s="3"/>
      <c r="J457" s="3"/>
      <c r="K457" s="3"/>
      <c r="L457" s="3"/>
      <c r="M457" s="3"/>
      <c r="N457" s="3"/>
      <c r="O457" s="3"/>
      <c r="P457" s="3"/>
      <c r="Q457" s="3"/>
      <c r="R457" s="3"/>
      <c r="S457" s="3"/>
    </row>
    <row r="458" ht="15.75" customHeight="1">
      <c r="A458" s="1"/>
      <c r="B458" s="1"/>
      <c r="C458" s="1"/>
      <c r="D458" s="2"/>
      <c r="E458" s="2"/>
      <c r="F458" s="2"/>
      <c r="G458" s="3"/>
      <c r="H458" s="3"/>
      <c r="I458" s="3"/>
      <c r="J458" s="3"/>
      <c r="K458" s="3"/>
      <c r="L458" s="3"/>
      <c r="M458" s="3"/>
      <c r="N458" s="3"/>
      <c r="O458" s="3"/>
      <c r="P458" s="3"/>
      <c r="Q458" s="3"/>
      <c r="R458" s="3"/>
      <c r="S458" s="3"/>
    </row>
    <row r="459" ht="15.75" customHeight="1">
      <c r="A459" s="1"/>
      <c r="B459" s="1"/>
      <c r="C459" s="1"/>
      <c r="D459" s="2"/>
      <c r="E459" s="2"/>
      <c r="F459" s="2"/>
      <c r="G459" s="3"/>
      <c r="H459" s="3"/>
      <c r="I459" s="3"/>
      <c r="J459" s="3"/>
      <c r="K459" s="3"/>
      <c r="L459" s="3"/>
      <c r="M459" s="3"/>
      <c r="N459" s="3"/>
      <c r="O459" s="3"/>
      <c r="P459" s="3"/>
      <c r="Q459" s="3"/>
      <c r="R459" s="3"/>
      <c r="S459" s="3"/>
    </row>
    <row r="460" ht="15.75" customHeight="1">
      <c r="A460" s="1"/>
      <c r="B460" s="1"/>
      <c r="C460" s="1"/>
      <c r="D460" s="2"/>
      <c r="E460" s="2"/>
      <c r="F460" s="2"/>
      <c r="G460" s="3"/>
      <c r="H460" s="3"/>
      <c r="I460" s="3"/>
      <c r="J460" s="3"/>
      <c r="K460" s="3"/>
      <c r="L460" s="3"/>
      <c r="M460" s="3"/>
      <c r="N460" s="3"/>
      <c r="O460" s="3"/>
      <c r="P460" s="3"/>
      <c r="Q460" s="3"/>
      <c r="R460" s="3"/>
      <c r="S460" s="3"/>
    </row>
    <row r="461" ht="15.75" customHeight="1">
      <c r="A461" s="1"/>
      <c r="B461" s="1"/>
      <c r="C461" s="1"/>
      <c r="D461" s="2"/>
      <c r="E461" s="2"/>
      <c r="F461" s="2"/>
      <c r="G461" s="3"/>
      <c r="H461" s="3"/>
      <c r="I461" s="3"/>
      <c r="J461" s="3"/>
      <c r="K461" s="3"/>
      <c r="L461" s="3"/>
      <c r="M461" s="3"/>
      <c r="N461" s="3"/>
      <c r="O461" s="3"/>
      <c r="P461" s="3"/>
      <c r="Q461" s="3"/>
      <c r="R461" s="3"/>
      <c r="S461" s="3"/>
    </row>
    <row r="462" ht="15.75" customHeight="1">
      <c r="A462" s="1"/>
      <c r="B462" s="1"/>
      <c r="C462" s="1"/>
      <c r="D462" s="2"/>
      <c r="E462" s="2"/>
      <c r="F462" s="2"/>
      <c r="G462" s="3"/>
      <c r="H462" s="3"/>
      <c r="I462" s="3"/>
      <c r="J462" s="3"/>
      <c r="K462" s="3"/>
      <c r="L462" s="3"/>
      <c r="M462" s="3"/>
      <c r="N462" s="3"/>
      <c r="O462" s="3"/>
      <c r="P462" s="3"/>
      <c r="Q462" s="3"/>
      <c r="R462" s="3"/>
      <c r="S462" s="3"/>
    </row>
    <row r="463" ht="15.75" customHeight="1">
      <c r="A463" s="1"/>
      <c r="B463" s="1"/>
      <c r="C463" s="1"/>
      <c r="D463" s="2"/>
      <c r="E463" s="2"/>
      <c r="F463" s="2"/>
      <c r="G463" s="3"/>
      <c r="H463" s="3"/>
      <c r="I463" s="3"/>
      <c r="J463" s="3"/>
      <c r="K463" s="3"/>
      <c r="L463" s="3"/>
      <c r="M463" s="3"/>
      <c r="N463" s="3"/>
      <c r="O463" s="3"/>
      <c r="P463" s="3"/>
      <c r="Q463" s="3"/>
      <c r="R463" s="3"/>
      <c r="S463" s="3"/>
    </row>
    <row r="464" ht="15.75" customHeight="1">
      <c r="A464" s="1"/>
      <c r="B464" s="1"/>
      <c r="C464" s="1"/>
      <c r="D464" s="2"/>
      <c r="E464" s="2"/>
      <c r="F464" s="2"/>
      <c r="G464" s="3"/>
      <c r="H464" s="3"/>
      <c r="I464" s="3"/>
      <c r="J464" s="3"/>
      <c r="K464" s="3"/>
      <c r="L464" s="3"/>
      <c r="M464" s="3"/>
      <c r="N464" s="3"/>
      <c r="O464" s="3"/>
      <c r="P464" s="3"/>
      <c r="Q464" s="3"/>
      <c r="R464" s="3"/>
      <c r="S464" s="3"/>
    </row>
    <row r="465" ht="15.75" customHeight="1">
      <c r="A465" s="1"/>
      <c r="B465" s="1"/>
      <c r="C465" s="1"/>
      <c r="D465" s="2"/>
      <c r="E465" s="2"/>
      <c r="F465" s="2"/>
      <c r="G465" s="3"/>
      <c r="H465" s="3"/>
      <c r="I465" s="3"/>
      <c r="J465" s="3"/>
      <c r="K465" s="3"/>
      <c r="L465" s="3"/>
      <c r="M465" s="3"/>
      <c r="N465" s="3"/>
      <c r="O465" s="3"/>
      <c r="P465" s="3"/>
      <c r="Q465" s="3"/>
      <c r="R465" s="3"/>
      <c r="S465" s="3"/>
    </row>
    <row r="466" ht="15.75" customHeight="1">
      <c r="A466" s="1"/>
      <c r="B466" s="1"/>
      <c r="C466" s="1"/>
      <c r="D466" s="2"/>
      <c r="E466" s="2"/>
      <c r="F466" s="2"/>
      <c r="G466" s="3"/>
      <c r="H466" s="3"/>
      <c r="I466" s="3"/>
      <c r="J466" s="3"/>
      <c r="K466" s="3"/>
      <c r="L466" s="3"/>
      <c r="M466" s="3"/>
      <c r="N466" s="3"/>
      <c r="O466" s="3"/>
      <c r="P466" s="3"/>
      <c r="Q466" s="3"/>
      <c r="R466" s="3"/>
      <c r="S466" s="3"/>
    </row>
    <row r="467" ht="15.75" customHeight="1">
      <c r="A467" s="1"/>
      <c r="B467" s="1"/>
      <c r="C467" s="1"/>
      <c r="D467" s="2"/>
      <c r="E467" s="2"/>
      <c r="F467" s="2"/>
      <c r="G467" s="3"/>
      <c r="H467" s="3"/>
      <c r="I467" s="3"/>
      <c r="J467" s="3"/>
      <c r="K467" s="3"/>
      <c r="L467" s="3"/>
      <c r="M467" s="3"/>
      <c r="N467" s="3"/>
      <c r="O467" s="3"/>
      <c r="P467" s="3"/>
      <c r="Q467" s="3"/>
      <c r="R467" s="3"/>
      <c r="S467" s="3"/>
    </row>
    <row r="468" ht="15.75" customHeight="1">
      <c r="A468" s="1"/>
      <c r="B468" s="1"/>
      <c r="C468" s="1"/>
      <c r="D468" s="2"/>
      <c r="E468" s="2"/>
      <c r="F468" s="2"/>
      <c r="G468" s="3"/>
      <c r="H468" s="3"/>
      <c r="I468" s="3"/>
      <c r="J468" s="3"/>
      <c r="K468" s="3"/>
      <c r="L468" s="3"/>
      <c r="M468" s="3"/>
      <c r="N468" s="3"/>
      <c r="O468" s="3"/>
      <c r="P468" s="3"/>
      <c r="Q468" s="3"/>
      <c r="R468" s="3"/>
      <c r="S468" s="3"/>
    </row>
    <row r="469" ht="15.75" customHeight="1">
      <c r="A469" s="1"/>
      <c r="B469" s="1"/>
      <c r="C469" s="1"/>
      <c r="D469" s="2"/>
      <c r="E469" s="2"/>
      <c r="F469" s="2"/>
      <c r="G469" s="3"/>
      <c r="H469" s="3"/>
      <c r="I469" s="3"/>
      <c r="J469" s="3"/>
      <c r="K469" s="3"/>
      <c r="L469" s="3"/>
      <c r="M469" s="3"/>
      <c r="N469" s="3"/>
      <c r="O469" s="3"/>
      <c r="P469" s="3"/>
      <c r="Q469" s="3"/>
      <c r="R469" s="3"/>
      <c r="S469" s="3"/>
    </row>
    <row r="470" ht="15.75" customHeight="1">
      <c r="A470" s="1"/>
      <c r="B470" s="1"/>
      <c r="C470" s="1"/>
      <c r="D470" s="2"/>
      <c r="E470" s="2"/>
      <c r="F470" s="2"/>
      <c r="G470" s="3"/>
      <c r="H470" s="3"/>
      <c r="I470" s="3"/>
      <c r="J470" s="3"/>
      <c r="K470" s="3"/>
      <c r="L470" s="3"/>
      <c r="M470" s="3"/>
      <c r="N470" s="3"/>
      <c r="O470" s="3"/>
      <c r="P470" s="3"/>
      <c r="Q470" s="3"/>
      <c r="R470" s="3"/>
      <c r="S470" s="3"/>
    </row>
    <row r="471" ht="15.75" customHeight="1">
      <c r="A471" s="1"/>
      <c r="B471" s="1"/>
      <c r="C471" s="1"/>
      <c r="D471" s="2"/>
      <c r="E471" s="2"/>
      <c r="F471" s="2"/>
      <c r="G471" s="3"/>
      <c r="H471" s="3"/>
      <c r="I471" s="3"/>
      <c r="J471" s="3"/>
      <c r="K471" s="3"/>
      <c r="L471" s="3"/>
      <c r="M471" s="3"/>
      <c r="N471" s="3"/>
      <c r="O471" s="3"/>
      <c r="P471" s="3"/>
      <c r="Q471" s="3"/>
      <c r="R471" s="3"/>
      <c r="S471" s="3"/>
    </row>
    <row r="472" ht="15.75" customHeight="1">
      <c r="A472" s="1"/>
      <c r="B472" s="1"/>
      <c r="C472" s="1"/>
      <c r="D472" s="2"/>
      <c r="E472" s="2"/>
      <c r="F472" s="2"/>
      <c r="G472" s="3"/>
      <c r="H472" s="3"/>
      <c r="I472" s="3"/>
      <c r="J472" s="3"/>
      <c r="K472" s="3"/>
      <c r="L472" s="3"/>
      <c r="M472" s="3"/>
      <c r="N472" s="3"/>
      <c r="O472" s="3"/>
      <c r="P472" s="3"/>
      <c r="Q472" s="3"/>
      <c r="R472" s="3"/>
      <c r="S472" s="3"/>
    </row>
    <row r="473" ht="15.75" customHeight="1">
      <c r="A473" s="1"/>
      <c r="B473" s="1"/>
      <c r="C473" s="1"/>
      <c r="D473" s="2"/>
      <c r="E473" s="2"/>
      <c r="F473" s="2"/>
      <c r="G473" s="3"/>
      <c r="H473" s="3"/>
      <c r="I473" s="3"/>
      <c r="J473" s="3"/>
      <c r="K473" s="3"/>
      <c r="L473" s="3"/>
      <c r="M473" s="3"/>
      <c r="N473" s="3"/>
      <c r="O473" s="3"/>
      <c r="P473" s="3"/>
      <c r="Q473" s="3"/>
      <c r="R473" s="3"/>
      <c r="S473" s="3"/>
    </row>
    <row r="474" ht="15.75" customHeight="1">
      <c r="A474" s="1"/>
      <c r="B474" s="1"/>
      <c r="C474" s="1"/>
      <c r="D474" s="2"/>
      <c r="E474" s="2"/>
      <c r="F474" s="2"/>
      <c r="G474" s="3"/>
      <c r="H474" s="3"/>
      <c r="I474" s="3"/>
      <c r="J474" s="3"/>
      <c r="K474" s="3"/>
      <c r="L474" s="3"/>
      <c r="M474" s="3"/>
      <c r="N474" s="3"/>
      <c r="O474" s="3"/>
      <c r="P474" s="3"/>
      <c r="Q474" s="3"/>
      <c r="R474" s="3"/>
      <c r="S474" s="3"/>
    </row>
    <row r="475" ht="15.75" customHeight="1">
      <c r="A475" s="1"/>
      <c r="B475" s="1"/>
      <c r="C475" s="1"/>
      <c r="D475" s="2"/>
      <c r="E475" s="2"/>
      <c r="F475" s="2"/>
      <c r="G475" s="3"/>
      <c r="H475" s="3"/>
      <c r="I475" s="3"/>
      <c r="J475" s="3"/>
      <c r="K475" s="3"/>
      <c r="L475" s="3"/>
      <c r="M475" s="3"/>
      <c r="N475" s="3"/>
      <c r="O475" s="3"/>
      <c r="P475" s="3"/>
      <c r="Q475" s="3"/>
      <c r="R475" s="3"/>
      <c r="S475" s="3"/>
    </row>
    <row r="476" ht="15.75" customHeight="1">
      <c r="A476" s="1"/>
      <c r="B476" s="1"/>
      <c r="C476" s="1"/>
      <c r="D476" s="2"/>
      <c r="E476" s="2"/>
      <c r="F476" s="2"/>
      <c r="G476" s="3"/>
      <c r="H476" s="3"/>
      <c r="I476" s="3"/>
      <c r="J476" s="3"/>
      <c r="K476" s="3"/>
      <c r="L476" s="3"/>
      <c r="M476" s="3"/>
      <c r="N476" s="3"/>
      <c r="O476" s="3"/>
      <c r="P476" s="3"/>
      <c r="Q476" s="3"/>
      <c r="R476" s="3"/>
      <c r="S476" s="3"/>
    </row>
    <row r="477" ht="15.75" customHeight="1">
      <c r="A477" s="1"/>
      <c r="B477" s="1"/>
      <c r="C477" s="1"/>
      <c r="D477" s="2"/>
      <c r="E477" s="2"/>
      <c r="F477" s="2"/>
      <c r="G477" s="3"/>
      <c r="H477" s="3"/>
      <c r="I477" s="3"/>
      <c r="J477" s="3"/>
      <c r="K477" s="3"/>
      <c r="L477" s="3"/>
      <c r="M477" s="3"/>
      <c r="N477" s="3"/>
      <c r="O477" s="3"/>
      <c r="P477" s="3"/>
      <c r="Q477" s="3"/>
      <c r="R477" s="3"/>
      <c r="S477" s="3"/>
    </row>
    <row r="478" ht="15.75" customHeight="1">
      <c r="A478" s="1"/>
      <c r="B478" s="1"/>
      <c r="C478" s="1"/>
      <c r="D478" s="2"/>
      <c r="E478" s="2"/>
      <c r="F478" s="2"/>
      <c r="G478" s="3"/>
      <c r="H478" s="3"/>
      <c r="I478" s="3"/>
      <c r="J478" s="3"/>
      <c r="K478" s="3"/>
      <c r="L478" s="3"/>
      <c r="M478" s="3"/>
      <c r="N478" s="3"/>
      <c r="O478" s="3"/>
      <c r="P478" s="3"/>
      <c r="Q478" s="3"/>
      <c r="R478" s="3"/>
      <c r="S478" s="3"/>
    </row>
    <row r="479" ht="15.75" customHeight="1">
      <c r="A479" s="1"/>
      <c r="B479" s="1"/>
      <c r="C479" s="1"/>
      <c r="D479" s="2"/>
      <c r="E479" s="2"/>
      <c r="F479" s="2"/>
      <c r="G479" s="3"/>
      <c r="H479" s="3"/>
      <c r="I479" s="3"/>
      <c r="J479" s="3"/>
      <c r="K479" s="3"/>
      <c r="L479" s="3"/>
      <c r="M479" s="3"/>
      <c r="N479" s="3"/>
      <c r="O479" s="3"/>
      <c r="P479" s="3"/>
      <c r="Q479" s="3"/>
      <c r="R479" s="3"/>
      <c r="S479" s="3"/>
    </row>
    <row r="480" ht="15.75" customHeight="1">
      <c r="A480" s="1"/>
      <c r="B480" s="1"/>
      <c r="C480" s="1"/>
      <c r="D480" s="2"/>
      <c r="E480" s="2"/>
      <c r="F480" s="2"/>
      <c r="G480" s="3"/>
      <c r="H480" s="3"/>
      <c r="I480" s="3"/>
      <c r="J480" s="3"/>
      <c r="K480" s="3"/>
      <c r="L480" s="3"/>
      <c r="M480" s="3"/>
      <c r="N480" s="3"/>
      <c r="O480" s="3"/>
      <c r="P480" s="3"/>
      <c r="Q480" s="3"/>
      <c r="R480" s="3"/>
      <c r="S480" s="3"/>
    </row>
    <row r="481" ht="15.75" customHeight="1">
      <c r="A481" s="1"/>
      <c r="B481" s="1"/>
      <c r="C481" s="1"/>
      <c r="D481" s="2"/>
      <c r="E481" s="2"/>
      <c r="F481" s="2"/>
      <c r="G481" s="3"/>
      <c r="H481" s="3"/>
      <c r="I481" s="3"/>
      <c r="J481" s="3"/>
      <c r="K481" s="3"/>
      <c r="L481" s="3"/>
      <c r="M481" s="3"/>
      <c r="N481" s="3"/>
      <c r="O481" s="3"/>
      <c r="P481" s="3"/>
      <c r="Q481" s="3"/>
      <c r="R481" s="3"/>
      <c r="S481" s="3"/>
    </row>
    <row r="482" ht="15.75" customHeight="1">
      <c r="A482" s="1"/>
      <c r="B482" s="1"/>
      <c r="C482" s="1"/>
      <c r="D482" s="2"/>
      <c r="E482" s="2"/>
      <c r="F482" s="2"/>
      <c r="G482" s="3"/>
      <c r="H482" s="3"/>
      <c r="I482" s="3"/>
      <c r="J482" s="3"/>
      <c r="K482" s="3"/>
      <c r="L482" s="3"/>
      <c r="M482" s="3"/>
      <c r="N482" s="3"/>
      <c r="O482" s="3"/>
      <c r="P482" s="3"/>
      <c r="Q482" s="3"/>
      <c r="R482" s="3"/>
      <c r="S482" s="3"/>
    </row>
    <row r="483" ht="15.75" customHeight="1">
      <c r="A483" s="1"/>
      <c r="B483" s="1"/>
      <c r="C483" s="1"/>
      <c r="D483" s="2"/>
      <c r="E483" s="2"/>
      <c r="F483" s="2"/>
      <c r="G483" s="3"/>
      <c r="H483" s="3"/>
      <c r="I483" s="3"/>
      <c r="J483" s="3"/>
      <c r="K483" s="3"/>
      <c r="L483" s="3"/>
      <c r="M483" s="3"/>
      <c r="N483" s="3"/>
      <c r="O483" s="3"/>
      <c r="P483" s="3"/>
      <c r="Q483" s="3"/>
      <c r="R483" s="3"/>
      <c r="S483" s="3"/>
    </row>
    <row r="484" ht="15.75" customHeight="1">
      <c r="A484" s="1"/>
      <c r="B484" s="1"/>
      <c r="C484" s="1"/>
      <c r="D484" s="2"/>
      <c r="E484" s="2"/>
      <c r="F484" s="2"/>
      <c r="G484" s="3"/>
      <c r="H484" s="3"/>
      <c r="I484" s="3"/>
      <c r="J484" s="3"/>
      <c r="K484" s="3"/>
      <c r="L484" s="3"/>
      <c r="M484" s="3"/>
      <c r="N484" s="3"/>
      <c r="O484" s="3"/>
      <c r="P484" s="3"/>
      <c r="Q484" s="3"/>
      <c r="R484" s="3"/>
      <c r="S484" s="3"/>
    </row>
    <row r="485" ht="15.75" customHeight="1">
      <c r="A485" s="1"/>
      <c r="B485" s="1"/>
      <c r="C485" s="1"/>
      <c r="D485" s="2"/>
      <c r="E485" s="2"/>
      <c r="F485" s="2"/>
      <c r="G485" s="3"/>
      <c r="H485" s="3"/>
      <c r="I485" s="3"/>
      <c r="J485" s="3"/>
      <c r="K485" s="3"/>
      <c r="L485" s="3"/>
      <c r="M485" s="3"/>
      <c r="N485" s="3"/>
      <c r="O485" s="3"/>
      <c r="P485" s="3"/>
      <c r="Q485" s="3"/>
      <c r="R485" s="3"/>
      <c r="S485" s="3"/>
    </row>
    <row r="486" ht="15.75" customHeight="1">
      <c r="A486" s="1"/>
      <c r="B486" s="1"/>
      <c r="C486" s="1"/>
      <c r="D486" s="2"/>
      <c r="E486" s="2"/>
      <c r="F486" s="2"/>
      <c r="G486" s="3"/>
      <c r="H486" s="3"/>
      <c r="I486" s="3"/>
      <c r="J486" s="3"/>
      <c r="K486" s="3"/>
      <c r="L486" s="3"/>
      <c r="M486" s="3"/>
      <c r="N486" s="3"/>
      <c r="O486" s="3"/>
      <c r="P486" s="3"/>
      <c r="Q486" s="3"/>
      <c r="R486" s="3"/>
      <c r="S486" s="3"/>
    </row>
    <row r="487" ht="15.75" customHeight="1">
      <c r="A487" s="1"/>
      <c r="B487" s="1"/>
      <c r="C487" s="1"/>
      <c r="D487" s="2"/>
      <c r="E487" s="2"/>
      <c r="F487" s="2"/>
      <c r="G487" s="3"/>
      <c r="H487" s="3"/>
      <c r="I487" s="3"/>
      <c r="J487" s="3"/>
      <c r="K487" s="3"/>
      <c r="L487" s="3"/>
      <c r="M487" s="3"/>
      <c r="N487" s="3"/>
      <c r="O487" s="3"/>
      <c r="P487" s="3"/>
      <c r="Q487" s="3"/>
      <c r="R487" s="3"/>
      <c r="S487" s="3"/>
    </row>
    <row r="488" ht="15.75" customHeight="1">
      <c r="A488" s="1"/>
      <c r="B488" s="1"/>
      <c r="C488" s="1"/>
      <c r="D488" s="2"/>
      <c r="E488" s="2"/>
      <c r="F488" s="2"/>
      <c r="G488" s="3"/>
      <c r="H488" s="3"/>
      <c r="I488" s="3"/>
      <c r="J488" s="3"/>
      <c r="K488" s="3"/>
      <c r="L488" s="3"/>
      <c r="M488" s="3"/>
      <c r="N488" s="3"/>
      <c r="O488" s="3"/>
      <c r="P488" s="3"/>
      <c r="Q488" s="3"/>
      <c r="R488" s="3"/>
      <c r="S488" s="3"/>
    </row>
    <row r="489" ht="15.75" customHeight="1">
      <c r="A489" s="1"/>
      <c r="B489" s="1"/>
      <c r="C489" s="1"/>
      <c r="D489" s="2"/>
      <c r="E489" s="2"/>
      <c r="F489" s="2"/>
      <c r="G489" s="3"/>
      <c r="H489" s="3"/>
      <c r="I489" s="3"/>
      <c r="J489" s="3"/>
      <c r="K489" s="3"/>
      <c r="L489" s="3"/>
      <c r="M489" s="3"/>
      <c r="N489" s="3"/>
      <c r="O489" s="3"/>
      <c r="P489" s="3"/>
      <c r="Q489" s="3"/>
      <c r="R489" s="3"/>
      <c r="S489" s="3"/>
    </row>
    <row r="490" ht="15.75" customHeight="1">
      <c r="A490" s="1"/>
      <c r="B490" s="1"/>
      <c r="C490" s="1"/>
      <c r="D490" s="2"/>
      <c r="E490" s="2"/>
      <c r="F490" s="2"/>
      <c r="G490" s="3"/>
      <c r="H490" s="3"/>
      <c r="I490" s="3"/>
      <c r="J490" s="3"/>
      <c r="K490" s="3"/>
      <c r="L490" s="3"/>
      <c r="M490" s="3"/>
      <c r="N490" s="3"/>
      <c r="O490" s="3"/>
      <c r="P490" s="3"/>
      <c r="Q490" s="3"/>
      <c r="R490" s="3"/>
      <c r="S490" s="3"/>
    </row>
  </sheetData>
  <autoFilter ref="$A$2:$H$290">
    <sortState ref="A2:H290">
      <sortCondition ref="F2:F290"/>
    </sortState>
  </autoFilter>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4.43" defaultRowHeight="15.0"/>
  <cols>
    <col customWidth="1" hidden="1" min="1" max="1" width="9.14"/>
    <col customWidth="1" min="2" max="2" width="16.57"/>
    <col customWidth="1" min="3" max="6" width="35.71"/>
    <col customWidth="1" min="7" max="8" width="18.57"/>
    <col customWidth="1" min="9" max="9" width="9.14"/>
    <col customWidth="1" min="10" max="10" width="12.29"/>
    <col customWidth="1" min="11" max="21" width="9.14"/>
  </cols>
  <sheetData>
    <row r="1">
      <c r="A1" s="3"/>
      <c r="B1" s="3"/>
      <c r="C1" s="15"/>
      <c r="D1" s="15"/>
      <c r="E1" s="15"/>
      <c r="F1" s="15"/>
      <c r="G1" s="16"/>
      <c r="H1" s="16"/>
      <c r="I1" s="15"/>
      <c r="J1" s="15"/>
      <c r="K1" s="15"/>
      <c r="L1" s="15"/>
      <c r="M1" s="15"/>
      <c r="N1" s="15"/>
      <c r="O1" s="15"/>
      <c r="P1" s="15"/>
      <c r="Q1" s="15"/>
      <c r="R1" s="15"/>
      <c r="S1" s="15"/>
      <c r="T1" s="15"/>
      <c r="U1" s="15"/>
    </row>
    <row r="2">
      <c r="A2" s="3"/>
      <c r="B2" s="3"/>
      <c r="C2" s="15"/>
      <c r="D2" s="15"/>
      <c r="E2" s="15"/>
      <c r="F2" s="15"/>
      <c r="G2" s="16" t="str">
        <f t="shared" ref="G2:H2" si="1">SUBTOTAL(9,G6:G315)</f>
        <v>  2,671,330,328,759 </v>
      </c>
      <c r="H2" s="16" t="str">
        <f t="shared" si="1"/>
        <v>  2,116,980,507,771 </v>
      </c>
      <c r="I2" s="17"/>
      <c r="J2" s="17"/>
      <c r="K2" s="15"/>
      <c r="L2" s="15"/>
      <c r="M2" s="15"/>
      <c r="N2" s="15"/>
      <c r="O2" s="15"/>
      <c r="P2" s="15"/>
      <c r="Q2" s="15"/>
      <c r="R2" s="15"/>
      <c r="S2" s="15"/>
      <c r="T2" s="15"/>
      <c r="U2" s="15"/>
    </row>
    <row r="3" ht="43.5" customHeight="1">
      <c r="A3" s="18"/>
      <c r="B3" s="19" t="s">
        <v>485</v>
      </c>
      <c r="C3" s="19" t="s">
        <v>486</v>
      </c>
      <c r="D3" s="19" t="s">
        <v>487</v>
      </c>
      <c r="E3" s="19" t="s">
        <v>488</v>
      </c>
      <c r="F3" s="19" t="s">
        <v>489</v>
      </c>
      <c r="G3" s="20" t="s">
        <v>490</v>
      </c>
      <c r="H3" s="20" t="s">
        <v>491</v>
      </c>
      <c r="I3" s="21"/>
      <c r="J3" s="21"/>
      <c r="K3" s="21"/>
      <c r="L3" s="21"/>
      <c r="M3" s="21"/>
      <c r="N3" s="21"/>
      <c r="O3" s="21"/>
      <c r="P3" s="21"/>
      <c r="Q3" s="21"/>
      <c r="R3" s="21"/>
      <c r="S3" s="21"/>
      <c r="T3" s="21"/>
      <c r="U3" s="21"/>
    </row>
    <row r="4" ht="20.25" customHeight="1">
      <c r="A4" s="18"/>
      <c r="B4" s="22"/>
      <c r="C4" s="22"/>
      <c r="D4" s="22"/>
      <c r="E4" s="22"/>
      <c r="F4" s="22"/>
      <c r="G4" s="23"/>
      <c r="H4" s="23"/>
      <c r="I4" s="21"/>
      <c r="J4" s="21"/>
      <c r="K4" s="21"/>
      <c r="L4" s="21"/>
      <c r="M4" s="21"/>
      <c r="N4" s="21"/>
      <c r="O4" s="21"/>
      <c r="P4" s="21"/>
      <c r="Q4" s="21"/>
      <c r="R4" s="21"/>
      <c r="S4" s="21"/>
      <c r="T4" s="21"/>
      <c r="U4" s="21"/>
    </row>
    <row r="5">
      <c r="A5" s="24"/>
      <c r="B5" s="25"/>
      <c r="C5" s="26"/>
      <c r="D5" s="27"/>
      <c r="E5" s="27"/>
      <c r="F5" s="27"/>
      <c r="G5" s="28"/>
      <c r="H5" s="28"/>
      <c r="I5" s="29"/>
      <c r="J5" s="29"/>
      <c r="K5" s="29"/>
      <c r="L5" s="29"/>
      <c r="M5" s="29"/>
      <c r="N5" s="29"/>
      <c r="O5" s="29"/>
      <c r="P5" s="29"/>
      <c r="Q5" s="29"/>
      <c r="R5" s="29"/>
      <c r="S5" s="29"/>
      <c r="T5" s="29"/>
      <c r="U5" s="29"/>
    </row>
    <row r="6">
      <c r="A6" s="24"/>
      <c r="B6" s="30" t="s">
        <v>11</v>
      </c>
      <c r="C6" s="31" t="s">
        <v>492</v>
      </c>
      <c r="D6" s="32" t="s">
        <v>493</v>
      </c>
      <c r="E6" s="32" t="s">
        <v>494</v>
      </c>
      <c r="F6" s="32" t="s">
        <v>495</v>
      </c>
      <c r="G6" s="33">
        <v>6.52598017E8</v>
      </c>
      <c r="H6" s="33">
        <v>6.52598017E8</v>
      </c>
      <c r="I6" s="29"/>
      <c r="J6" s="29"/>
      <c r="K6" s="29"/>
      <c r="L6" s="29"/>
      <c r="M6" s="29"/>
      <c r="N6" s="29"/>
      <c r="O6" s="29"/>
      <c r="P6" s="29"/>
      <c r="Q6" s="29"/>
      <c r="R6" s="29"/>
      <c r="S6" s="29"/>
      <c r="T6" s="29"/>
      <c r="U6" s="29"/>
    </row>
    <row r="7">
      <c r="A7" s="24"/>
      <c r="B7" s="30" t="s">
        <v>11</v>
      </c>
      <c r="C7" s="31" t="s">
        <v>492</v>
      </c>
      <c r="D7" s="32" t="s">
        <v>493</v>
      </c>
      <c r="E7" s="32" t="s">
        <v>494</v>
      </c>
      <c r="F7" s="32" t="s">
        <v>496</v>
      </c>
      <c r="G7" s="33">
        <v>2.91300228E8</v>
      </c>
      <c r="H7" s="33">
        <v>1.95573998E8</v>
      </c>
      <c r="I7" s="29"/>
      <c r="J7" s="29"/>
      <c r="K7" s="29"/>
      <c r="L7" s="29"/>
      <c r="M7" s="29"/>
      <c r="N7" s="29"/>
      <c r="O7" s="29"/>
      <c r="P7" s="29"/>
      <c r="Q7" s="29"/>
      <c r="R7" s="29"/>
      <c r="S7" s="29"/>
      <c r="T7" s="29"/>
      <c r="U7" s="29"/>
    </row>
    <row r="8">
      <c r="A8" s="24"/>
      <c r="B8" s="30" t="s">
        <v>11</v>
      </c>
      <c r="C8" s="31" t="s">
        <v>492</v>
      </c>
      <c r="D8" s="32" t="s">
        <v>493</v>
      </c>
      <c r="E8" s="32" t="s">
        <v>497</v>
      </c>
      <c r="F8" s="32" t="s">
        <v>498</v>
      </c>
      <c r="G8" s="33">
        <v>9.801E7</v>
      </c>
      <c r="H8" s="33">
        <v>9.801E7</v>
      </c>
      <c r="I8" s="29"/>
      <c r="J8" s="29"/>
      <c r="K8" s="29"/>
      <c r="L8" s="29"/>
      <c r="M8" s="29"/>
      <c r="N8" s="29"/>
      <c r="O8" s="29"/>
      <c r="P8" s="29"/>
      <c r="Q8" s="29"/>
      <c r="R8" s="29"/>
      <c r="S8" s="29"/>
      <c r="T8" s="29"/>
      <c r="U8" s="29"/>
    </row>
    <row r="9">
      <c r="A9" s="24"/>
      <c r="B9" s="30" t="s">
        <v>11</v>
      </c>
      <c r="C9" s="31" t="s">
        <v>492</v>
      </c>
      <c r="D9" s="32" t="s">
        <v>493</v>
      </c>
      <c r="E9" s="32" t="s">
        <v>497</v>
      </c>
      <c r="F9" s="32" t="s">
        <v>499</v>
      </c>
      <c r="G9" s="33">
        <v>4.576E8</v>
      </c>
      <c r="H9" s="33">
        <v>4.576E8</v>
      </c>
      <c r="I9" s="29"/>
      <c r="J9" s="29"/>
      <c r="K9" s="29"/>
      <c r="L9" s="29"/>
      <c r="M9" s="29"/>
      <c r="N9" s="29"/>
      <c r="O9" s="29"/>
      <c r="P9" s="29"/>
      <c r="Q9" s="29"/>
      <c r="R9" s="29"/>
      <c r="S9" s="29"/>
      <c r="T9" s="29"/>
      <c r="U9" s="29"/>
    </row>
    <row r="10">
      <c r="A10" s="24"/>
      <c r="B10" s="30" t="s">
        <v>11</v>
      </c>
      <c r="C10" s="31" t="s">
        <v>492</v>
      </c>
      <c r="D10" s="32" t="s">
        <v>493</v>
      </c>
      <c r="E10" s="32" t="s">
        <v>497</v>
      </c>
      <c r="F10" s="32" t="s">
        <v>500</v>
      </c>
      <c r="G10" s="33">
        <v>3.047E8</v>
      </c>
      <c r="H10" s="33">
        <v>3.047E8</v>
      </c>
      <c r="I10" s="29"/>
      <c r="J10" s="29"/>
      <c r="K10" s="29"/>
      <c r="L10" s="29"/>
      <c r="M10" s="29"/>
      <c r="N10" s="29"/>
      <c r="O10" s="29"/>
      <c r="P10" s="29"/>
      <c r="Q10" s="29"/>
      <c r="R10" s="29"/>
      <c r="S10" s="29"/>
      <c r="T10" s="29"/>
      <c r="U10" s="29"/>
    </row>
    <row r="11">
      <c r="A11" s="24"/>
      <c r="B11" s="30" t="s">
        <v>11</v>
      </c>
      <c r="C11" s="31" t="s">
        <v>492</v>
      </c>
      <c r="D11" s="32" t="s">
        <v>493</v>
      </c>
      <c r="E11" s="32" t="s">
        <v>501</v>
      </c>
      <c r="F11" s="32" t="s">
        <v>45</v>
      </c>
      <c r="G11" s="33">
        <v>1.22101212E8</v>
      </c>
      <c r="H11" s="33">
        <v>1.20301212E8</v>
      </c>
      <c r="I11" s="29"/>
      <c r="J11" s="29"/>
      <c r="K11" s="29"/>
      <c r="L11" s="29"/>
      <c r="M11" s="29"/>
      <c r="N11" s="29"/>
      <c r="O11" s="29"/>
      <c r="P11" s="29"/>
      <c r="Q11" s="29"/>
      <c r="R11" s="29"/>
      <c r="S11" s="29"/>
      <c r="T11" s="29"/>
      <c r="U11" s="29"/>
    </row>
    <row r="12">
      <c r="A12" s="24"/>
      <c r="B12" s="30" t="s">
        <v>11</v>
      </c>
      <c r="C12" s="31" t="s">
        <v>502</v>
      </c>
      <c r="D12" s="32" t="s">
        <v>503</v>
      </c>
      <c r="E12" s="32" t="s">
        <v>504</v>
      </c>
      <c r="F12" s="32" t="s">
        <v>504</v>
      </c>
      <c r="G12" s="33">
        <v>2.56445935308E11</v>
      </c>
      <c r="H12" s="33">
        <v>2.30797478692E11</v>
      </c>
      <c r="I12" s="29"/>
      <c r="J12" s="29"/>
      <c r="K12" s="29"/>
      <c r="L12" s="29"/>
      <c r="M12" s="29"/>
      <c r="N12" s="29"/>
      <c r="O12" s="29"/>
      <c r="P12" s="29"/>
      <c r="Q12" s="29"/>
      <c r="R12" s="29"/>
      <c r="S12" s="29"/>
      <c r="T12" s="29"/>
      <c r="U12" s="29"/>
    </row>
    <row r="13">
      <c r="A13" s="24"/>
      <c r="B13" s="30" t="s">
        <v>11</v>
      </c>
      <c r="C13" s="31" t="s">
        <v>502</v>
      </c>
      <c r="D13" s="32" t="s">
        <v>503</v>
      </c>
      <c r="E13" s="32" t="s">
        <v>505</v>
      </c>
      <c r="F13" s="32" t="s">
        <v>83</v>
      </c>
      <c r="G13" s="33">
        <v>1.9999166E7</v>
      </c>
      <c r="H13" s="33">
        <v>1.9999166E7</v>
      </c>
      <c r="I13" s="29"/>
      <c r="J13" s="29"/>
      <c r="K13" s="29"/>
      <c r="L13" s="29"/>
      <c r="M13" s="29"/>
      <c r="N13" s="29"/>
      <c r="O13" s="29"/>
      <c r="P13" s="29"/>
      <c r="Q13" s="29"/>
      <c r="R13" s="29"/>
      <c r="S13" s="29"/>
      <c r="T13" s="29"/>
      <c r="U13" s="29"/>
    </row>
    <row r="14">
      <c r="A14" s="24"/>
      <c r="B14" s="30" t="s">
        <v>11</v>
      </c>
      <c r="C14" s="31" t="s">
        <v>502</v>
      </c>
      <c r="D14" s="32" t="s">
        <v>506</v>
      </c>
      <c r="E14" s="32" t="s">
        <v>507</v>
      </c>
      <c r="F14" s="32" t="s">
        <v>508</v>
      </c>
      <c r="G14" s="33">
        <v>9.4905624E7</v>
      </c>
      <c r="H14" s="33">
        <v>0.0</v>
      </c>
      <c r="I14" s="29"/>
      <c r="J14" s="29"/>
      <c r="K14" s="29"/>
      <c r="L14" s="29"/>
      <c r="M14" s="29"/>
      <c r="N14" s="29"/>
      <c r="O14" s="29"/>
      <c r="P14" s="29"/>
      <c r="Q14" s="29"/>
      <c r="R14" s="29"/>
      <c r="S14" s="29"/>
      <c r="T14" s="29"/>
      <c r="U14" s="29"/>
    </row>
    <row r="15">
      <c r="A15" s="24"/>
      <c r="B15" s="30" t="s">
        <v>11</v>
      </c>
      <c r="C15" s="31" t="s">
        <v>502</v>
      </c>
      <c r="D15" s="32" t="s">
        <v>506</v>
      </c>
      <c r="E15" s="32" t="s">
        <v>507</v>
      </c>
      <c r="F15" s="32" t="s">
        <v>428</v>
      </c>
      <c r="G15" s="33">
        <v>5.55608889E8</v>
      </c>
      <c r="H15" s="33">
        <v>5.55608889E8</v>
      </c>
      <c r="I15" s="29"/>
      <c r="J15" s="29"/>
      <c r="K15" s="29"/>
      <c r="L15" s="29"/>
      <c r="M15" s="29"/>
      <c r="N15" s="29"/>
      <c r="O15" s="29"/>
      <c r="P15" s="29"/>
      <c r="Q15" s="29"/>
      <c r="R15" s="29"/>
      <c r="S15" s="29"/>
      <c r="T15" s="29"/>
      <c r="U15" s="29"/>
    </row>
    <row r="16">
      <c r="A16" s="24"/>
      <c r="B16" s="30" t="s">
        <v>11</v>
      </c>
      <c r="C16" s="31" t="s">
        <v>502</v>
      </c>
      <c r="D16" s="32" t="s">
        <v>506</v>
      </c>
      <c r="E16" s="32" t="s">
        <v>507</v>
      </c>
      <c r="F16" s="32" t="s">
        <v>89</v>
      </c>
      <c r="G16" s="33">
        <v>1.49992783E8</v>
      </c>
      <c r="H16" s="33">
        <v>1.49992783E8</v>
      </c>
      <c r="I16" s="29"/>
      <c r="J16" s="29"/>
      <c r="K16" s="29"/>
      <c r="L16" s="29"/>
      <c r="M16" s="29"/>
      <c r="N16" s="29"/>
      <c r="O16" s="29"/>
      <c r="P16" s="29"/>
      <c r="Q16" s="29"/>
      <c r="R16" s="29"/>
      <c r="S16" s="29"/>
      <c r="T16" s="29"/>
      <c r="U16" s="29"/>
    </row>
    <row r="17">
      <c r="A17" s="24"/>
      <c r="B17" s="30" t="s">
        <v>11</v>
      </c>
      <c r="C17" s="31" t="s">
        <v>502</v>
      </c>
      <c r="D17" s="32" t="s">
        <v>506</v>
      </c>
      <c r="E17" s="32" t="s">
        <v>509</v>
      </c>
      <c r="F17" s="32" t="s">
        <v>193</v>
      </c>
      <c r="G17" s="33">
        <v>7.484026E7</v>
      </c>
      <c r="H17" s="33">
        <v>7.484026E7</v>
      </c>
      <c r="I17" s="29"/>
      <c r="J17" s="29"/>
      <c r="K17" s="29"/>
      <c r="L17" s="29"/>
      <c r="M17" s="29"/>
      <c r="N17" s="29"/>
      <c r="O17" s="29"/>
      <c r="P17" s="29"/>
      <c r="Q17" s="29"/>
      <c r="R17" s="29"/>
      <c r="S17" s="29"/>
      <c r="T17" s="29"/>
      <c r="U17" s="29"/>
    </row>
    <row r="18">
      <c r="A18" s="24"/>
      <c r="B18" s="30" t="s">
        <v>11</v>
      </c>
      <c r="C18" s="31" t="s">
        <v>502</v>
      </c>
      <c r="D18" s="32" t="s">
        <v>506</v>
      </c>
      <c r="E18" s="32" t="s">
        <v>189</v>
      </c>
      <c r="F18" s="32" t="s">
        <v>189</v>
      </c>
      <c r="G18" s="33">
        <v>1.41617014E8</v>
      </c>
      <c r="H18" s="33">
        <v>1.41617014E8</v>
      </c>
      <c r="I18" s="29"/>
      <c r="J18" s="29"/>
      <c r="K18" s="29"/>
      <c r="L18" s="29"/>
      <c r="M18" s="29"/>
      <c r="N18" s="29"/>
      <c r="O18" s="29"/>
      <c r="P18" s="29"/>
      <c r="Q18" s="29"/>
      <c r="R18" s="29"/>
      <c r="S18" s="29"/>
      <c r="T18" s="29"/>
      <c r="U18" s="29"/>
    </row>
    <row r="19">
      <c r="A19" s="24"/>
      <c r="B19" s="30" t="s">
        <v>11</v>
      </c>
      <c r="C19" s="31" t="s">
        <v>502</v>
      </c>
      <c r="D19" s="32" t="s">
        <v>506</v>
      </c>
      <c r="E19" s="32" t="s">
        <v>510</v>
      </c>
      <c r="F19" s="34" t="s">
        <v>511</v>
      </c>
      <c r="G19" s="33">
        <v>1.760979E9</v>
      </c>
      <c r="H19" s="33">
        <v>7.50864816E8</v>
      </c>
      <c r="I19" s="29"/>
      <c r="J19" s="29"/>
      <c r="K19" s="29"/>
      <c r="L19" s="29"/>
      <c r="M19" s="29"/>
      <c r="N19" s="29"/>
      <c r="O19" s="29"/>
      <c r="P19" s="29"/>
      <c r="Q19" s="29"/>
      <c r="R19" s="29"/>
      <c r="S19" s="29"/>
      <c r="T19" s="29"/>
      <c r="U19" s="29"/>
    </row>
    <row r="20">
      <c r="A20" s="24"/>
      <c r="B20" s="30" t="s">
        <v>11</v>
      </c>
      <c r="C20" s="31" t="s">
        <v>502</v>
      </c>
      <c r="D20" s="32" t="s">
        <v>506</v>
      </c>
      <c r="E20" s="32" t="s">
        <v>512</v>
      </c>
      <c r="F20" s="32" t="s">
        <v>203</v>
      </c>
      <c r="G20" s="33">
        <v>4.998356E7</v>
      </c>
      <c r="H20" s="33">
        <v>4.998356E7</v>
      </c>
      <c r="I20" s="29"/>
      <c r="J20" s="29"/>
      <c r="K20" s="29"/>
      <c r="L20" s="29"/>
      <c r="M20" s="29"/>
      <c r="N20" s="29"/>
      <c r="O20" s="29"/>
      <c r="P20" s="29"/>
      <c r="Q20" s="29"/>
      <c r="R20" s="29"/>
      <c r="S20" s="29"/>
      <c r="T20" s="29"/>
      <c r="U20" s="29"/>
    </row>
    <row r="21" ht="15.75" customHeight="1">
      <c r="A21" s="24"/>
      <c r="B21" s="30" t="s">
        <v>11</v>
      </c>
      <c r="C21" s="31" t="s">
        <v>502</v>
      </c>
      <c r="D21" s="32" t="s">
        <v>513</v>
      </c>
      <c r="E21" s="32" t="s">
        <v>514</v>
      </c>
      <c r="F21" s="32" t="s">
        <v>515</v>
      </c>
      <c r="G21" s="33">
        <v>2.08466706E8</v>
      </c>
      <c r="H21" s="33">
        <v>2.08466706E8</v>
      </c>
      <c r="I21" s="29"/>
      <c r="J21" s="29"/>
      <c r="K21" s="29"/>
      <c r="L21" s="29"/>
      <c r="M21" s="29"/>
      <c r="N21" s="29"/>
      <c r="O21" s="29"/>
      <c r="P21" s="29"/>
      <c r="Q21" s="29"/>
      <c r="R21" s="29"/>
      <c r="S21" s="29"/>
      <c r="T21" s="29"/>
      <c r="U21" s="29"/>
    </row>
    <row r="22" ht="15.75" customHeight="1">
      <c r="A22" s="24"/>
      <c r="B22" s="30" t="s">
        <v>11</v>
      </c>
      <c r="C22" s="31" t="s">
        <v>502</v>
      </c>
      <c r="D22" s="32" t="s">
        <v>516</v>
      </c>
      <c r="E22" s="32" t="s">
        <v>517</v>
      </c>
      <c r="F22" s="32" t="s">
        <v>87</v>
      </c>
      <c r="G22" s="33">
        <v>4.202143E9</v>
      </c>
      <c r="H22" s="33">
        <v>2.493554784E9</v>
      </c>
      <c r="I22" s="29"/>
      <c r="J22" s="29"/>
      <c r="K22" s="29"/>
      <c r="L22" s="29"/>
      <c r="M22" s="29"/>
      <c r="N22" s="29"/>
      <c r="O22" s="29"/>
      <c r="P22" s="29"/>
      <c r="Q22" s="29"/>
      <c r="R22" s="29"/>
      <c r="S22" s="29"/>
      <c r="T22" s="29"/>
      <c r="U22" s="29"/>
    </row>
    <row r="23" ht="15.75" customHeight="1">
      <c r="A23" s="24"/>
      <c r="B23" s="30" t="s">
        <v>11</v>
      </c>
      <c r="C23" s="31" t="s">
        <v>502</v>
      </c>
      <c r="D23" s="32" t="s">
        <v>516</v>
      </c>
      <c r="E23" s="32" t="s">
        <v>518</v>
      </c>
      <c r="F23" s="32" t="s">
        <v>312</v>
      </c>
      <c r="G23" s="33">
        <v>1.2672E8</v>
      </c>
      <c r="H23" s="33">
        <v>1.2672E8</v>
      </c>
      <c r="I23" s="29"/>
      <c r="J23" s="29"/>
      <c r="K23" s="29"/>
      <c r="L23" s="29"/>
      <c r="M23" s="29"/>
      <c r="N23" s="29"/>
      <c r="O23" s="29"/>
      <c r="P23" s="29"/>
      <c r="Q23" s="29"/>
      <c r="R23" s="29"/>
      <c r="S23" s="29"/>
      <c r="T23" s="29"/>
      <c r="U23" s="29"/>
    </row>
    <row r="24" ht="15.75" customHeight="1">
      <c r="A24" s="24"/>
      <c r="B24" s="30" t="s">
        <v>11</v>
      </c>
      <c r="C24" s="31" t="s">
        <v>502</v>
      </c>
      <c r="D24" s="32" t="s">
        <v>516</v>
      </c>
      <c r="E24" s="32" t="s">
        <v>518</v>
      </c>
      <c r="F24" s="32" t="s">
        <v>519</v>
      </c>
      <c r="G24" s="33">
        <v>1.50677969E8</v>
      </c>
      <c r="H24" s="33">
        <v>1.50677969E8</v>
      </c>
      <c r="I24" s="29"/>
      <c r="J24" s="29"/>
      <c r="K24" s="29"/>
      <c r="L24" s="29"/>
      <c r="M24" s="29"/>
      <c r="N24" s="29"/>
      <c r="O24" s="29"/>
      <c r="P24" s="29"/>
      <c r="Q24" s="29"/>
      <c r="R24" s="29"/>
      <c r="S24" s="29"/>
      <c r="T24" s="29"/>
      <c r="U24" s="29"/>
    </row>
    <row r="25" ht="15.75" customHeight="1">
      <c r="A25" s="24"/>
      <c r="B25" s="30" t="s">
        <v>11</v>
      </c>
      <c r="C25" s="31" t="s">
        <v>502</v>
      </c>
      <c r="D25" s="32" t="s">
        <v>516</v>
      </c>
      <c r="E25" s="32" t="s">
        <v>520</v>
      </c>
      <c r="F25" s="32" t="s">
        <v>521</v>
      </c>
      <c r="G25" s="33">
        <v>2.198673504E9</v>
      </c>
      <c r="H25" s="33">
        <v>2.217849264E9</v>
      </c>
      <c r="I25" s="29"/>
      <c r="J25" s="29"/>
      <c r="K25" s="29"/>
      <c r="L25" s="29"/>
      <c r="M25" s="29"/>
      <c r="N25" s="29"/>
      <c r="O25" s="29"/>
      <c r="P25" s="29"/>
      <c r="Q25" s="29"/>
      <c r="R25" s="29"/>
      <c r="S25" s="29"/>
      <c r="T25" s="29"/>
      <c r="U25" s="29"/>
    </row>
    <row r="26" ht="15.75" customHeight="1">
      <c r="A26" s="24"/>
      <c r="B26" s="30" t="s">
        <v>11</v>
      </c>
      <c r="C26" s="31" t="s">
        <v>502</v>
      </c>
      <c r="D26" s="32" t="s">
        <v>516</v>
      </c>
      <c r="E26" s="32" t="s">
        <v>520</v>
      </c>
      <c r="F26" s="32" t="s">
        <v>522</v>
      </c>
      <c r="G26" s="33">
        <v>1.798406832E9</v>
      </c>
      <c r="H26" s="33">
        <v>1.80799464E9</v>
      </c>
      <c r="I26" s="29"/>
      <c r="J26" s="29"/>
      <c r="K26" s="29"/>
      <c r="L26" s="29"/>
      <c r="M26" s="29"/>
      <c r="N26" s="29"/>
      <c r="O26" s="29"/>
      <c r="P26" s="29"/>
      <c r="Q26" s="29"/>
      <c r="R26" s="29"/>
      <c r="S26" s="29"/>
      <c r="T26" s="29"/>
      <c r="U26" s="29"/>
    </row>
    <row r="27" ht="15.75" customHeight="1">
      <c r="A27" s="24"/>
      <c r="B27" s="30" t="s">
        <v>11</v>
      </c>
      <c r="C27" s="31" t="s">
        <v>502</v>
      </c>
      <c r="D27" s="32" t="s">
        <v>523</v>
      </c>
      <c r="E27" s="32" t="s">
        <v>524</v>
      </c>
      <c r="F27" s="32" t="s">
        <v>525</v>
      </c>
      <c r="G27" s="33">
        <v>2.89575E8</v>
      </c>
      <c r="H27" s="33">
        <v>2.89575E8</v>
      </c>
      <c r="I27" s="29"/>
      <c r="J27" s="29"/>
      <c r="K27" s="29"/>
      <c r="L27" s="29"/>
      <c r="M27" s="29"/>
      <c r="N27" s="29"/>
      <c r="O27" s="29"/>
      <c r="P27" s="29"/>
      <c r="Q27" s="29"/>
      <c r="R27" s="29"/>
      <c r="S27" s="29"/>
      <c r="T27" s="29"/>
      <c r="U27" s="29"/>
    </row>
    <row r="28" ht="15.75" customHeight="1">
      <c r="A28" s="24"/>
      <c r="B28" s="30" t="s">
        <v>11</v>
      </c>
      <c r="C28" s="31" t="s">
        <v>502</v>
      </c>
      <c r="D28" s="32" t="s">
        <v>523</v>
      </c>
      <c r="E28" s="32" t="s">
        <v>524</v>
      </c>
      <c r="F28" s="32" t="s">
        <v>526</v>
      </c>
      <c r="G28" s="33">
        <v>1.925E7</v>
      </c>
      <c r="H28" s="33">
        <v>1.925E7</v>
      </c>
      <c r="I28" s="29"/>
      <c r="J28" s="29"/>
      <c r="K28" s="29"/>
      <c r="L28" s="29"/>
      <c r="M28" s="29"/>
      <c r="N28" s="29"/>
      <c r="O28" s="29"/>
      <c r="P28" s="29"/>
      <c r="Q28" s="29"/>
      <c r="R28" s="29"/>
      <c r="S28" s="29"/>
      <c r="T28" s="29"/>
      <c r="U28" s="29"/>
    </row>
    <row r="29" ht="15.75" customHeight="1">
      <c r="A29" s="24"/>
      <c r="B29" s="30" t="s">
        <v>11</v>
      </c>
      <c r="C29" s="31" t="s">
        <v>502</v>
      </c>
      <c r="D29" s="32" t="s">
        <v>523</v>
      </c>
      <c r="E29" s="32" t="s">
        <v>524</v>
      </c>
      <c r="F29" s="32" t="s">
        <v>527</v>
      </c>
      <c r="G29" s="33">
        <v>1.965630268E9</v>
      </c>
      <c r="H29" s="33">
        <v>1.965630268E9</v>
      </c>
      <c r="I29" s="29"/>
      <c r="J29" s="29"/>
      <c r="K29" s="29"/>
      <c r="L29" s="29"/>
      <c r="M29" s="29"/>
      <c r="N29" s="29"/>
      <c r="O29" s="29"/>
      <c r="P29" s="29"/>
      <c r="Q29" s="29"/>
      <c r="R29" s="29"/>
      <c r="S29" s="29"/>
      <c r="T29" s="29"/>
      <c r="U29" s="29"/>
    </row>
    <row r="30" ht="15.75" customHeight="1">
      <c r="A30" s="24"/>
      <c r="B30" s="30" t="s">
        <v>11</v>
      </c>
      <c r="C30" s="31" t="s">
        <v>502</v>
      </c>
      <c r="D30" s="32" t="s">
        <v>523</v>
      </c>
      <c r="E30" s="32" t="s">
        <v>524</v>
      </c>
      <c r="F30" s="32" t="s">
        <v>528</v>
      </c>
      <c r="G30" s="33">
        <v>1.5455594E8</v>
      </c>
      <c r="H30" s="33">
        <v>1.5455594E8</v>
      </c>
      <c r="I30" s="29"/>
      <c r="J30" s="29"/>
      <c r="K30" s="29"/>
      <c r="L30" s="29"/>
      <c r="M30" s="29"/>
      <c r="N30" s="29"/>
      <c r="O30" s="29"/>
      <c r="P30" s="29"/>
      <c r="Q30" s="29"/>
      <c r="R30" s="29"/>
      <c r="S30" s="29"/>
      <c r="T30" s="29"/>
      <c r="U30" s="29"/>
    </row>
    <row r="31" ht="15.75" customHeight="1">
      <c r="A31" s="24"/>
      <c r="B31" s="30" t="s">
        <v>11</v>
      </c>
      <c r="C31" s="31" t="s">
        <v>502</v>
      </c>
      <c r="D31" s="32" t="s">
        <v>523</v>
      </c>
      <c r="E31" s="32" t="s">
        <v>524</v>
      </c>
      <c r="F31" s="32" t="s">
        <v>529</v>
      </c>
      <c r="G31" s="33">
        <v>9.3786E8</v>
      </c>
      <c r="H31" s="33">
        <v>9.3786E8</v>
      </c>
      <c r="I31" s="29"/>
      <c r="J31" s="29"/>
      <c r="K31" s="29"/>
      <c r="L31" s="29"/>
      <c r="M31" s="29"/>
      <c r="N31" s="29"/>
      <c r="O31" s="29"/>
      <c r="P31" s="29"/>
      <c r="Q31" s="29"/>
      <c r="R31" s="29"/>
      <c r="S31" s="29"/>
      <c r="T31" s="29"/>
      <c r="U31" s="29"/>
    </row>
    <row r="32" ht="15.75" customHeight="1">
      <c r="A32" s="24"/>
      <c r="B32" s="30" t="s">
        <v>11</v>
      </c>
      <c r="C32" s="31" t="s">
        <v>502</v>
      </c>
      <c r="D32" s="32" t="s">
        <v>523</v>
      </c>
      <c r="E32" s="32" t="s">
        <v>524</v>
      </c>
      <c r="F32" s="32" t="s">
        <v>530</v>
      </c>
      <c r="G32" s="33">
        <v>5.86410286E8</v>
      </c>
      <c r="H32" s="33">
        <v>5.86410286E8</v>
      </c>
      <c r="I32" s="29"/>
      <c r="J32" s="29"/>
      <c r="K32" s="29"/>
      <c r="L32" s="29"/>
      <c r="M32" s="29"/>
      <c r="N32" s="29"/>
      <c r="O32" s="29"/>
      <c r="P32" s="29"/>
      <c r="Q32" s="29"/>
      <c r="R32" s="29"/>
      <c r="S32" s="29"/>
      <c r="T32" s="29"/>
      <c r="U32" s="29"/>
    </row>
    <row r="33" ht="15.75" customHeight="1">
      <c r="A33" s="24"/>
      <c r="B33" s="30" t="s">
        <v>11</v>
      </c>
      <c r="C33" s="31" t="s">
        <v>502</v>
      </c>
      <c r="D33" s="32" t="s">
        <v>523</v>
      </c>
      <c r="E33" s="32" t="s">
        <v>524</v>
      </c>
      <c r="F33" s="32" t="s">
        <v>66</v>
      </c>
      <c r="G33" s="33">
        <v>2.0692562E8</v>
      </c>
      <c r="H33" s="33">
        <v>2.0692562E8</v>
      </c>
      <c r="I33" s="29"/>
      <c r="J33" s="29"/>
      <c r="K33" s="29"/>
      <c r="L33" s="29"/>
      <c r="M33" s="29"/>
      <c r="N33" s="29"/>
      <c r="O33" s="29"/>
      <c r="P33" s="29"/>
      <c r="Q33" s="29"/>
      <c r="R33" s="29"/>
      <c r="S33" s="29"/>
      <c r="T33" s="29"/>
      <c r="U33" s="29"/>
    </row>
    <row r="34" ht="15.75" customHeight="1">
      <c r="A34" s="24"/>
      <c r="B34" s="30" t="s">
        <v>11</v>
      </c>
      <c r="C34" s="31" t="s">
        <v>502</v>
      </c>
      <c r="D34" s="32" t="s">
        <v>523</v>
      </c>
      <c r="E34" s="32" t="s">
        <v>531</v>
      </c>
      <c r="F34" s="32" t="s">
        <v>532</v>
      </c>
      <c r="G34" s="33">
        <v>7.81704E7</v>
      </c>
      <c r="H34" s="33">
        <v>7.81704E7</v>
      </c>
      <c r="I34" s="29"/>
      <c r="J34" s="29"/>
      <c r="K34" s="29"/>
      <c r="L34" s="29"/>
      <c r="M34" s="29"/>
      <c r="N34" s="29"/>
      <c r="O34" s="29"/>
      <c r="P34" s="29"/>
      <c r="Q34" s="29"/>
      <c r="R34" s="29"/>
      <c r="S34" s="29"/>
      <c r="T34" s="29"/>
      <c r="U34" s="29"/>
    </row>
    <row r="35" ht="15.75" customHeight="1">
      <c r="A35" s="24"/>
      <c r="B35" s="30" t="s">
        <v>11</v>
      </c>
      <c r="C35" s="31" t="s">
        <v>502</v>
      </c>
      <c r="D35" s="32" t="s">
        <v>523</v>
      </c>
      <c r="E35" s="32" t="s">
        <v>533</v>
      </c>
      <c r="F35" s="32" t="s">
        <v>99</v>
      </c>
      <c r="G35" s="33">
        <v>3.99994991E8</v>
      </c>
      <c r="H35" s="33">
        <v>3.99994991E8</v>
      </c>
      <c r="I35" s="29"/>
      <c r="J35" s="29"/>
      <c r="K35" s="29"/>
      <c r="L35" s="29"/>
      <c r="M35" s="29"/>
      <c r="N35" s="29"/>
      <c r="O35" s="29"/>
      <c r="P35" s="29"/>
      <c r="Q35" s="29"/>
      <c r="R35" s="29"/>
      <c r="S35" s="29"/>
      <c r="T35" s="29"/>
      <c r="U35" s="29"/>
    </row>
    <row r="36" ht="15.75" customHeight="1">
      <c r="A36" s="24"/>
      <c r="B36" s="30" t="s">
        <v>11</v>
      </c>
      <c r="C36" s="31" t="s">
        <v>502</v>
      </c>
      <c r="D36" s="32" t="s">
        <v>523</v>
      </c>
      <c r="E36" s="32" t="s">
        <v>533</v>
      </c>
      <c r="F36" s="32" t="s">
        <v>205</v>
      </c>
      <c r="G36" s="33">
        <v>2.45696E7</v>
      </c>
      <c r="H36" s="33">
        <v>2.45696E7</v>
      </c>
      <c r="I36" s="29"/>
      <c r="J36" s="29"/>
      <c r="K36" s="29"/>
      <c r="L36" s="29"/>
      <c r="M36" s="29"/>
      <c r="N36" s="29"/>
      <c r="O36" s="29"/>
      <c r="P36" s="29"/>
      <c r="Q36" s="29"/>
      <c r="R36" s="29"/>
      <c r="S36" s="29"/>
      <c r="T36" s="29"/>
      <c r="U36" s="29"/>
    </row>
    <row r="37" ht="15.75" customHeight="1">
      <c r="A37" s="24"/>
      <c r="B37" s="30" t="s">
        <v>11</v>
      </c>
      <c r="C37" s="31" t="s">
        <v>502</v>
      </c>
      <c r="D37" s="32" t="s">
        <v>523</v>
      </c>
      <c r="E37" s="32" t="s">
        <v>533</v>
      </c>
      <c r="F37" s="32" t="s">
        <v>534</v>
      </c>
      <c r="G37" s="33">
        <v>8.5448E7</v>
      </c>
      <c r="H37" s="33">
        <v>8.5448E7</v>
      </c>
      <c r="I37" s="29"/>
      <c r="J37" s="29"/>
      <c r="K37" s="29"/>
      <c r="L37" s="29"/>
      <c r="M37" s="29"/>
      <c r="N37" s="29"/>
      <c r="O37" s="29"/>
      <c r="P37" s="29"/>
      <c r="Q37" s="29"/>
      <c r="R37" s="29"/>
      <c r="S37" s="29"/>
      <c r="T37" s="29"/>
      <c r="U37" s="29"/>
    </row>
    <row r="38" ht="15.75" customHeight="1">
      <c r="A38" s="24"/>
      <c r="B38" s="30" t="s">
        <v>11</v>
      </c>
      <c r="C38" s="31" t="s">
        <v>535</v>
      </c>
      <c r="D38" s="32" t="s">
        <v>536</v>
      </c>
      <c r="E38" s="32" t="s">
        <v>537</v>
      </c>
      <c r="F38" s="32" t="s">
        <v>538</v>
      </c>
      <c r="G38" s="33">
        <v>1.95867578E8</v>
      </c>
      <c r="H38" s="33">
        <v>1.95867578E8</v>
      </c>
      <c r="I38" s="29"/>
      <c r="J38" s="29"/>
      <c r="K38" s="29"/>
      <c r="L38" s="29"/>
      <c r="M38" s="29"/>
      <c r="N38" s="29"/>
      <c r="O38" s="29"/>
      <c r="P38" s="29"/>
      <c r="Q38" s="29"/>
      <c r="R38" s="29"/>
      <c r="S38" s="29"/>
      <c r="T38" s="29"/>
      <c r="U38" s="29"/>
    </row>
    <row r="39" ht="15.75" customHeight="1">
      <c r="A39" s="24"/>
      <c r="B39" s="30" t="s">
        <v>11</v>
      </c>
      <c r="C39" s="31" t="s">
        <v>535</v>
      </c>
      <c r="D39" s="32" t="s">
        <v>536</v>
      </c>
      <c r="E39" s="32" t="s">
        <v>537</v>
      </c>
      <c r="F39" s="32" t="s">
        <v>539</v>
      </c>
      <c r="G39" s="33">
        <v>2.62565156E8</v>
      </c>
      <c r="H39" s="33">
        <v>2.62565156E8</v>
      </c>
      <c r="I39" s="29"/>
      <c r="J39" s="29"/>
      <c r="K39" s="29"/>
      <c r="L39" s="29"/>
      <c r="M39" s="29"/>
      <c r="N39" s="29"/>
      <c r="O39" s="29"/>
      <c r="P39" s="29"/>
      <c r="Q39" s="29"/>
      <c r="R39" s="29"/>
      <c r="S39" s="29"/>
      <c r="T39" s="29"/>
      <c r="U39" s="29"/>
    </row>
    <row r="40" ht="15.75" customHeight="1">
      <c r="A40" s="24"/>
      <c r="B40" s="30" t="s">
        <v>11</v>
      </c>
      <c r="C40" s="31" t="s">
        <v>535</v>
      </c>
      <c r="D40" s="32" t="s">
        <v>536</v>
      </c>
      <c r="E40" s="32" t="s">
        <v>537</v>
      </c>
      <c r="F40" s="32" t="s">
        <v>540</v>
      </c>
      <c r="G40" s="33">
        <v>8.06337845E8</v>
      </c>
      <c r="H40" s="33">
        <v>7.59100325E8</v>
      </c>
      <c r="I40" s="29"/>
      <c r="J40" s="29"/>
      <c r="K40" s="29"/>
      <c r="L40" s="29"/>
      <c r="M40" s="29"/>
      <c r="N40" s="29"/>
      <c r="O40" s="29"/>
      <c r="P40" s="29"/>
      <c r="Q40" s="29"/>
      <c r="R40" s="29"/>
      <c r="S40" s="29"/>
      <c r="T40" s="29"/>
      <c r="U40" s="29"/>
    </row>
    <row r="41" ht="15.75" customHeight="1">
      <c r="A41" s="24"/>
      <c r="B41" s="30" t="s">
        <v>11</v>
      </c>
      <c r="C41" s="31" t="s">
        <v>535</v>
      </c>
      <c r="D41" s="32" t="s">
        <v>536</v>
      </c>
      <c r="E41" s="32" t="s">
        <v>537</v>
      </c>
      <c r="F41" s="32" t="s">
        <v>541</v>
      </c>
      <c r="G41" s="33">
        <v>6.4212E8</v>
      </c>
      <c r="H41" s="33">
        <v>6.4212E8</v>
      </c>
      <c r="I41" s="29"/>
      <c r="J41" s="35"/>
      <c r="K41" s="29"/>
      <c r="L41" s="29"/>
      <c r="M41" s="29"/>
      <c r="N41" s="29"/>
      <c r="O41" s="29"/>
      <c r="P41" s="29"/>
      <c r="Q41" s="29"/>
      <c r="R41" s="29"/>
      <c r="S41" s="29"/>
      <c r="T41" s="29"/>
      <c r="U41" s="29"/>
    </row>
    <row r="42" ht="15.75" customHeight="1">
      <c r="A42" s="24"/>
      <c r="B42" s="30" t="s">
        <v>11</v>
      </c>
      <c r="C42" s="31" t="s">
        <v>542</v>
      </c>
      <c r="D42" s="32" t="s">
        <v>543</v>
      </c>
      <c r="E42" s="32" t="s">
        <v>544</v>
      </c>
      <c r="F42" s="32" t="s">
        <v>545</v>
      </c>
      <c r="G42" s="33">
        <v>1.03118224E8</v>
      </c>
      <c r="H42" s="33">
        <v>1.03118224E8</v>
      </c>
      <c r="I42" s="29"/>
      <c r="J42" s="29"/>
      <c r="K42" s="29"/>
      <c r="L42" s="29"/>
      <c r="M42" s="29"/>
      <c r="N42" s="29"/>
      <c r="O42" s="29"/>
      <c r="P42" s="29"/>
      <c r="Q42" s="29"/>
      <c r="R42" s="29"/>
      <c r="S42" s="29"/>
      <c r="T42" s="29"/>
      <c r="U42" s="29"/>
    </row>
    <row r="43" ht="15.75" customHeight="1">
      <c r="A43" s="24"/>
      <c r="B43" s="30" t="s">
        <v>11</v>
      </c>
      <c r="C43" s="31" t="s">
        <v>542</v>
      </c>
      <c r="D43" s="32" t="s">
        <v>543</v>
      </c>
      <c r="E43" s="32" t="s">
        <v>544</v>
      </c>
      <c r="F43" s="32" t="s">
        <v>28</v>
      </c>
      <c r="G43" s="33">
        <v>8.3556702E8</v>
      </c>
      <c r="H43" s="33">
        <v>8.3556702E8</v>
      </c>
      <c r="I43" s="29"/>
      <c r="J43" s="29"/>
      <c r="K43" s="29"/>
      <c r="L43" s="29"/>
      <c r="M43" s="29"/>
      <c r="N43" s="29"/>
      <c r="O43" s="29"/>
      <c r="P43" s="29"/>
      <c r="Q43" s="29"/>
      <c r="R43" s="29"/>
      <c r="S43" s="29"/>
      <c r="T43" s="29"/>
      <c r="U43" s="29"/>
    </row>
    <row r="44" ht="15.75" customHeight="1">
      <c r="A44" s="24"/>
      <c r="B44" s="30" t="s">
        <v>11</v>
      </c>
      <c r="C44" s="31" t="s">
        <v>542</v>
      </c>
      <c r="D44" s="32" t="s">
        <v>543</v>
      </c>
      <c r="E44" s="32" t="s">
        <v>544</v>
      </c>
      <c r="F44" s="32" t="s">
        <v>35</v>
      </c>
      <c r="G44" s="33">
        <v>4.889696E8</v>
      </c>
      <c r="H44" s="33">
        <v>4.889696E8</v>
      </c>
      <c r="I44" s="29"/>
      <c r="J44" s="29"/>
      <c r="K44" s="29"/>
      <c r="L44" s="29"/>
      <c r="M44" s="29"/>
      <c r="N44" s="29"/>
      <c r="O44" s="29"/>
      <c r="P44" s="29"/>
      <c r="Q44" s="29"/>
      <c r="R44" s="29"/>
      <c r="S44" s="29"/>
      <c r="T44" s="29"/>
      <c r="U44" s="29"/>
    </row>
    <row r="45" ht="15.75" customHeight="1">
      <c r="A45" s="24"/>
      <c r="B45" s="30" t="s">
        <v>11</v>
      </c>
      <c r="C45" s="31" t="s">
        <v>542</v>
      </c>
      <c r="D45" s="32" t="s">
        <v>543</v>
      </c>
      <c r="E45" s="32" t="s">
        <v>544</v>
      </c>
      <c r="F45" s="32" t="s">
        <v>41</v>
      </c>
      <c r="G45" s="33">
        <v>5.78558E8</v>
      </c>
      <c r="H45" s="33">
        <v>5.78558E8</v>
      </c>
      <c r="I45" s="29"/>
      <c r="J45" s="29"/>
      <c r="K45" s="29"/>
      <c r="L45" s="29"/>
      <c r="M45" s="29"/>
      <c r="N45" s="29"/>
      <c r="O45" s="29"/>
      <c r="P45" s="29"/>
      <c r="Q45" s="29"/>
      <c r="R45" s="29"/>
      <c r="S45" s="29"/>
      <c r="T45" s="29"/>
      <c r="U45" s="29"/>
    </row>
    <row r="46" ht="15.75" customHeight="1">
      <c r="A46" s="24"/>
      <c r="B46" s="30" t="s">
        <v>11</v>
      </c>
      <c r="C46" s="31" t="s">
        <v>542</v>
      </c>
      <c r="D46" s="32" t="s">
        <v>543</v>
      </c>
      <c r="E46" s="32" t="s">
        <v>544</v>
      </c>
      <c r="F46" s="32" t="s">
        <v>43</v>
      </c>
      <c r="G46" s="33">
        <v>4.36064E8</v>
      </c>
      <c r="H46" s="33">
        <v>4.36064E8</v>
      </c>
      <c r="I46" s="29"/>
      <c r="J46" s="29"/>
      <c r="K46" s="29"/>
      <c r="L46" s="29"/>
      <c r="M46" s="29"/>
      <c r="N46" s="29"/>
      <c r="O46" s="29"/>
      <c r="P46" s="29"/>
      <c r="Q46" s="29"/>
      <c r="R46" s="29"/>
      <c r="S46" s="29"/>
      <c r="T46" s="29"/>
      <c r="U46" s="29"/>
    </row>
    <row r="47" ht="15.75" customHeight="1">
      <c r="A47" s="24"/>
      <c r="B47" s="30" t="s">
        <v>11</v>
      </c>
      <c r="C47" s="31" t="s">
        <v>542</v>
      </c>
      <c r="D47" s="32" t="s">
        <v>543</v>
      </c>
      <c r="E47" s="32" t="s">
        <v>544</v>
      </c>
      <c r="F47" s="32" t="s">
        <v>546</v>
      </c>
      <c r="G47" s="33">
        <v>7.2296697E7</v>
      </c>
      <c r="H47" s="33">
        <v>7.2296697E7</v>
      </c>
      <c r="I47" s="29"/>
      <c r="J47" s="29"/>
      <c r="K47" s="29"/>
      <c r="L47" s="29"/>
      <c r="M47" s="29"/>
      <c r="N47" s="29"/>
      <c r="O47" s="29"/>
      <c r="P47" s="29"/>
      <c r="Q47" s="29"/>
      <c r="R47" s="29"/>
      <c r="S47" s="29"/>
      <c r="T47" s="29"/>
      <c r="U47" s="29"/>
    </row>
    <row r="48" ht="15.75" customHeight="1">
      <c r="A48" s="24"/>
      <c r="B48" s="30" t="s">
        <v>11</v>
      </c>
      <c r="C48" s="31" t="s">
        <v>542</v>
      </c>
      <c r="D48" s="32" t="s">
        <v>543</v>
      </c>
      <c r="E48" s="32" t="s">
        <v>544</v>
      </c>
      <c r="F48" s="32" t="s">
        <v>547</v>
      </c>
      <c r="G48" s="33">
        <v>8.6915697E7</v>
      </c>
      <c r="H48" s="33">
        <v>8.6915697E7</v>
      </c>
      <c r="I48" s="29"/>
      <c r="J48" s="29"/>
      <c r="K48" s="29"/>
      <c r="L48" s="29"/>
      <c r="M48" s="29"/>
      <c r="N48" s="29"/>
      <c r="O48" s="29"/>
      <c r="P48" s="29"/>
      <c r="Q48" s="29"/>
      <c r="R48" s="29"/>
      <c r="S48" s="29"/>
      <c r="T48" s="29"/>
      <c r="U48" s="29"/>
    </row>
    <row r="49" ht="15.75" customHeight="1">
      <c r="A49" s="24"/>
      <c r="B49" s="30" t="s">
        <v>11</v>
      </c>
      <c r="C49" s="31" t="s">
        <v>542</v>
      </c>
      <c r="D49" s="32" t="s">
        <v>548</v>
      </c>
      <c r="E49" s="32" t="s">
        <v>549</v>
      </c>
      <c r="F49" s="32" t="s">
        <v>13</v>
      </c>
      <c r="G49" s="33">
        <v>4.6706E8</v>
      </c>
      <c r="H49" s="33">
        <v>4.6706E8</v>
      </c>
      <c r="I49" s="29"/>
      <c r="J49" s="29"/>
      <c r="K49" s="29"/>
      <c r="L49" s="29"/>
      <c r="M49" s="29"/>
      <c r="N49" s="29"/>
      <c r="O49" s="29"/>
      <c r="P49" s="29"/>
      <c r="Q49" s="29"/>
      <c r="R49" s="29"/>
      <c r="S49" s="29"/>
      <c r="T49" s="29"/>
      <c r="U49" s="29"/>
    </row>
    <row r="50" ht="15.75" customHeight="1">
      <c r="A50" s="24"/>
      <c r="B50" s="30" t="s">
        <v>11</v>
      </c>
      <c r="C50" s="31" t="s">
        <v>542</v>
      </c>
      <c r="D50" s="32" t="s">
        <v>548</v>
      </c>
      <c r="E50" s="32" t="s">
        <v>549</v>
      </c>
      <c r="F50" s="32" t="s">
        <v>550</v>
      </c>
      <c r="G50" s="33">
        <v>3.1559E8</v>
      </c>
      <c r="H50" s="33">
        <v>3.1559E8</v>
      </c>
      <c r="I50" s="29"/>
      <c r="J50" s="29"/>
      <c r="K50" s="29"/>
      <c r="L50" s="29"/>
      <c r="M50" s="29"/>
      <c r="N50" s="29"/>
      <c r="O50" s="29"/>
      <c r="P50" s="29"/>
      <c r="Q50" s="29"/>
      <c r="R50" s="29"/>
      <c r="S50" s="29"/>
      <c r="T50" s="29"/>
      <c r="U50" s="29"/>
    </row>
    <row r="51" ht="15.75" customHeight="1">
      <c r="A51" s="24"/>
      <c r="B51" s="30" t="s">
        <v>11</v>
      </c>
      <c r="C51" s="31" t="s">
        <v>551</v>
      </c>
      <c r="D51" s="32" t="s">
        <v>552</v>
      </c>
      <c r="E51" s="32" t="s">
        <v>553</v>
      </c>
      <c r="F51" s="32" t="s">
        <v>424</v>
      </c>
      <c r="G51" s="33">
        <v>6.00248E8</v>
      </c>
      <c r="H51" s="33">
        <v>7.49848E8</v>
      </c>
      <c r="I51" s="29"/>
      <c r="J51" s="29"/>
      <c r="K51" s="29"/>
      <c r="L51" s="29"/>
      <c r="M51" s="29"/>
      <c r="N51" s="29"/>
      <c r="O51" s="29"/>
      <c r="P51" s="29"/>
      <c r="Q51" s="29"/>
      <c r="R51" s="29"/>
      <c r="S51" s="29"/>
      <c r="T51" s="29"/>
      <c r="U51" s="29"/>
    </row>
    <row r="52" ht="15.75" customHeight="1">
      <c r="A52" s="24"/>
      <c r="B52" s="30" t="s">
        <v>11</v>
      </c>
      <c r="C52" s="31" t="s">
        <v>554</v>
      </c>
      <c r="D52" s="32" t="s">
        <v>555</v>
      </c>
      <c r="E52" s="32" t="s">
        <v>556</v>
      </c>
      <c r="F52" s="36" t="s">
        <v>47</v>
      </c>
      <c r="G52" s="33">
        <v>4.997E8</v>
      </c>
      <c r="H52" s="33">
        <v>4.997E8</v>
      </c>
      <c r="I52" s="29"/>
      <c r="J52" s="29"/>
      <c r="K52" s="29"/>
      <c r="L52" s="29"/>
      <c r="M52" s="29"/>
      <c r="N52" s="29"/>
      <c r="O52" s="29"/>
      <c r="P52" s="29"/>
      <c r="Q52" s="29"/>
      <c r="R52" s="29"/>
      <c r="S52" s="29"/>
      <c r="T52" s="29"/>
      <c r="U52" s="29"/>
    </row>
    <row r="53" ht="15.75" customHeight="1">
      <c r="A53" s="24"/>
      <c r="B53" s="30" t="s">
        <v>11</v>
      </c>
      <c r="C53" s="31" t="s">
        <v>554</v>
      </c>
      <c r="D53" s="32" t="s">
        <v>555</v>
      </c>
      <c r="E53" s="32" t="s">
        <v>557</v>
      </c>
      <c r="F53" s="32" t="s">
        <v>558</v>
      </c>
      <c r="G53" s="33">
        <v>5.5396842E7</v>
      </c>
      <c r="H53" s="33">
        <v>2.85E7</v>
      </c>
      <c r="I53" s="29"/>
      <c r="J53" s="29"/>
      <c r="K53" s="29"/>
      <c r="L53" s="29"/>
      <c r="M53" s="29"/>
      <c r="N53" s="29"/>
      <c r="O53" s="29"/>
      <c r="P53" s="29"/>
      <c r="Q53" s="29"/>
      <c r="R53" s="29"/>
      <c r="S53" s="29"/>
      <c r="T53" s="29"/>
      <c r="U53" s="29"/>
    </row>
    <row r="54" ht="15.75" customHeight="1">
      <c r="A54" s="24"/>
      <c r="B54" s="30" t="s">
        <v>11</v>
      </c>
      <c r="C54" s="31" t="s">
        <v>554</v>
      </c>
      <c r="D54" s="32" t="s">
        <v>555</v>
      </c>
      <c r="E54" s="32" t="s">
        <v>559</v>
      </c>
      <c r="F54" s="32" t="s">
        <v>241</v>
      </c>
      <c r="G54" s="33">
        <v>2.417965E8</v>
      </c>
      <c r="H54" s="33">
        <v>2.417965E8</v>
      </c>
      <c r="I54" s="29"/>
      <c r="J54" s="29"/>
      <c r="K54" s="29"/>
      <c r="L54" s="29"/>
      <c r="M54" s="29"/>
      <c r="N54" s="29"/>
      <c r="O54" s="29"/>
      <c r="P54" s="29"/>
      <c r="Q54" s="29"/>
      <c r="R54" s="29"/>
      <c r="S54" s="29"/>
      <c r="T54" s="29"/>
      <c r="U54" s="29"/>
    </row>
    <row r="55" ht="15.75" customHeight="1">
      <c r="A55" s="24"/>
      <c r="B55" s="30" t="s">
        <v>11</v>
      </c>
      <c r="C55" s="31" t="s">
        <v>554</v>
      </c>
      <c r="D55" s="32" t="s">
        <v>555</v>
      </c>
      <c r="E55" s="32" t="s">
        <v>560</v>
      </c>
      <c r="F55" s="32" t="s">
        <v>561</v>
      </c>
      <c r="G55" s="33">
        <v>4.35718E7</v>
      </c>
      <c r="H55" s="33">
        <v>4.35718E7</v>
      </c>
      <c r="I55" s="29"/>
      <c r="J55" s="29"/>
      <c r="K55" s="29"/>
      <c r="L55" s="29"/>
      <c r="M55" s="29"/>
      <c r="N55" s="29"/>
      <c r="O55" s="29"/>
      <c r="P55" s="29"/>
      <c r="Q55" s="29"/>
      <c r="R55" s="29"/>
      <c r="S55" s="29"/>
      <c r="T55" s="29"/>
      <c r="U55" s="29"/>
    </row>
    <row r="56" ht="15.75" customHeight="1">
      <c r="A56" s="24"/>
      <c r="B56" s="30" t="s">
        <v>11</v>
      </c>
      <c r="C56" s="31" t="s">
        <v>562</v>
      </c>
      <c r="D56" s="32" t="s">
        <v>563</v>
      </c>
      <c r="E56" s="32" t="s">
        <v>564</v>
      </c>
      <c r="F56" s="32" t="s">
        <v>70</v>
      </c>
      <c r="G56" s="33">
        <v>7.56E7</v>
      </c>
      <c r="H56" s="33">
        <v>7.56E7</v>
      </c>
      <c r="I56" s="29"/>
      <c r="J56" s="29"/>
      <c r="K56" s="29"/>
      <c r="L56" s="29"/>
      <c r="M56" s="29"/>
      <c r="N56" s="29"/>
      <c r="O56" s="29"/>
      <c r="P56" s="29"/>
      <c r="Q56" s="29"/>
      <c r="R56" s="29"/>
      <c r="S56" s="29"/>
      <c r="T56" s="29"/>
      <c r="U56" s="29"/>
    </row>
    <row r="57" ht="15.75" customHeight="1">
      <c r="A57" s="24"/>
      <c r="B57" s="30" t="s">
        <v>11</v>
      </c>
      <c r="C57" s="31" t="s">
        <v>562</v>
      </c>
      <c r="D57" s="32" t="s">
        <v>563</v>
      </c>
      <c r="E57" s="32" t="s">
        <v>564</v>
      </c>
      <c r="F57" s="32" t="s">
        <v>565</v>
      </c>
      <c r="G57" s="33">
        <v>1.10752E8</v>
      </c>
      <c r="H57" s="33">
        <v>6.3E7</v>
      </c>
      <c r="I57" s="29"/>
      <c r="J57" s="29"/>
      <c r="K57" s="29"/>
      <c r="L57" s="29"/>
      <c r="M57" s="29"/>
      <c r="N57" s="29"/>
      <c r="O57" s="29"/>
      <c r="P57" s="29"/>
      <c r="Q57" s="29"/>
      <c r="R57" s="29"/>
      <c r="S57" s="29"/>
      <c r="T57" s="29"/>
      <c r="U57" s="29"/>
    </row>
    <row r="58" ht="15.75" customHeight="1">
      <c r="A58" s="24"/>
      <c r="B58" s="30" t="s">
        <v>11</v>
      </c>
      <c r="C58" s="31" t="s">
        <v>566</v>
      </c>
      <c r="D58" s="32" t="s">
        <v>567</v>
      </c>
      <c r="E58" s="32" t="s">
        <v>568</v>
      </c>
      <c r="F58" s="32" t="s">
        <v>282</v>
      </c>
      <c r="G58" s="33">
        <v>8.7689845E7</v>
      </c>
      <c r="H58" s="33">
        <v>5.75E7</v>
      </c>
      <c r="I58" s="29"/>
      <c r="J58" s="29"/>
      <c r="K58" s="29"/>
      <c r="L58" s="29"/>
      <c r="M58" s="29"/>
      <c r="N58" s="29"/>
      <c r="O58" s="29"/>
      <c r="P58" s="29"/>
      <c r="Q58" s="29"/>
      <c r="R58" s="29"/>
      <c r="S58" s="29"/>
      <c r="T58" s="29"/>
      <c r="U58" s="29"/>
    </row>
    <row r="59" ht="15.75" customHeight="1">
      <c r="A59" s="24"/>
      <c r="B59" s="30" t="s">
        <v>11</v>
      </c>
      <c r="C59" s="31" t="s">
        <v>566</v>
      </c>
      <c r="D59" s="32" t="s">
        <v>567</v>
      </c>
      <c r="E59" s="32" t="s">
        <v>568</v>
      </c>
      <c r="F59" s="31" t="s">
        <v>569</v>
      </c>
      <c r="G59" s="33">
        <v>1.69457442E8</v>
      </c>
      <c r="H59" s="33">
        <v>1.69457442E8</v>
      </c>
      <c r="I59" s="29"/>
      <c r="J59" s="29"/>
      <c r="K59" s="29"/>
      <c r="L59" s="29"/>
      <c r="M59" s="29"/>
      <c r="N59" s="29"/>
      <c r="O59" s="29"/>
      <c r="P59" s="29"/>
      <c r="Q59" s="29"/>
      <c r="R59" s="29"/>
      <c r="S59" s="29"/>
      <c r="T59" s="29"/>
      <c r="U59" s="29"/>
    </row>
    <row r="60" ht="15.75" customHeight="1">
      <c r="A60" s="24"/>
      <c r="B60" s="30" t="s">
        <v>11</v>
      </c>
      <c r="C60" s="31" t="s">
        <v>570</v>
      </c>
      <c r="D60" s="32" t="s">
        <v>571</v>
      </c>
      <c r="E60" s="32" t="s">
        <v>572</v>
      </c>
      <c r="F60" s="32" t="s">
        <v>573</v>
      </c>
      <c r="G60" s="33">
        <v>4.036264E7</v>
      </c>
      <c r="H60" s="33">
        <v>3.476264E7</v>
      </c>
      <c r="I60" s="29"/>
      <c r="J60" s="29"/>
      <c r="K60" s="29"/>
      <c r="L60" s="29"/>
      <c r="M60" s="29"/>
      <c r="N60" s="29"/>
      <c r="O60" s="29"/>
      <c r="P60" s="29"/>
      <c r="Q60" s="29"/>
      <c r="R60" s="29"/>
      <c r="S60" s="29"/>
      <c r="T60" s="29"/>
      <c r="U60" s="29"/>
    </row>
    <row r="61" ht="15.75" customHeight="1">
      <c r="A61" s="24"/>
      <c r="B61" s="30" t="s">
        <v>11</v>
      </c>
      <c r="C61" s="31" t="s">
        <v>570</v>
      </c>
      <c r="D61" s="32" t="s">
        <v>571</v>
      </c>
      <c r="E61" s="32" t="s">
        <v>574</v>
      </c>
      <c r="F61" s="34" t="s">
        <v>30</v>
      </c>
      <c r="G61" s="33">
        <v>1.720768E8</v>
      </c>
      <c r="H61" s="33">
        <v>1.720768E8</v>
      </c>
      <c r="I61" s="29"/>
      <c r="J61" s="29"/>
      <c r="K61" s="29"/>
      <c r="L61" s="29"/>
      <c r="M61" s="29"/>
      <c r="N61" s="29"/>
      <c r="O61" s="29"/>
      <c r="P61" s="29"/>
      <c r="Q61" s="29"/>
      <c r="R61" s="29"/>
      <c r="S61" s="29"/>
      <c r="T61" s="29"/>
      <c r="U61" s="29"/>
    </row>
    <row r="62" ht="15.75" customHeight="1">
      <c r="A62" s="24"/>
      <c r="B62" s="30" t="s">
        <v>11</v>
      </c>
      <c r="C62" s="31" t="s">
        <v>575</v>
      </c>
      <c r="D62" s="32" t="s">
        <v>576</v>
      </c>
      <c r="E62" s="32" t="s">
        <v>577</v>
      </c>
      <c r="F62" s="32" t="s">
        <v>578</v>
      </c>
      <c r="G62" s="33">
        <v>7.4073626E7</v>
      </c>
      <c r="H62" s="33">
        <v>7.4073626E7</v>
      </c>
      <c r="I62" s="29"/>
      <c r="J62" s="29"/>
      <c r="K62" s="29"/>
      <c r="L62" s="29"/>
      <c r="M62" s="29"/>
      <c r="N62" s="29"/>
      <c r="O62" s="29"/>
      <c r="P62" s="29"/>
      <c r="Q62" s="29"/>
      <c r="R62" s="29"/>
      <c r="S62" s="29"/>
      <c r="T62" s="29"/>
      <c r="U62" s="29"/>
    </row>
    <row r="63" ht="15.75" customHeight="1">
      <c r="A63" s="24"/>
      <c r="B63" s="30" t="s">
        <v>11</v>
      </c>
      <c r="C63" s="31" t="s">
        <v>575</v>
      </c>
      <c r="D63" s="32" t="s">
        <v>579</v>
      </c>
      <c r="E63" s="32" t="s">
        <v>580</v>
      </c>
      <c r="F63" s="32" t="s">
        <v>581</v>
      </c>
      <c r="G63" s="33">
        <v>2.17994802E8</v>
      </c>
      <c r="H63" s="33">
        <v>2.12268E8</v>
      </c>
      <c r="I63" s="29"/>
      <c r="J63" s="29"/>
      <c r="K63" s="29"/>
      <c r="L63" s="29"/>
      <c r="M63" s="29"/>
      <c r="N63" s="29"/>
      <c r="O63" s="29"/>
      <c r="P63" s="29"/>
      <c r="Q63" s="29"/>
      <c r="R63" s="29"/>
      <c r="S63" s="29"/>
      <c r="T63" s="29"/>
      <c r="U63" s="29"/>
    </row>
    <row r="64" ht="15.75" customHeight="1">
      <c r="A64" s="24"/>
      <c r="B64" s="30" t="s">
        <v>11</v>
      </c>
      <c r="C64" s="31" t="s">
        <v>575</v>
      </c>
      <c r="D64" s="32" t="s">
        <v>579</v>
      </c>
      <c r="E64" s="32" t="s">
        <v>580</v>
      </c>
      <c r="F64" s="32" t="s">
        <v>93</v>
      </c>
      <c r="G64" s="33">
        <v>9.54E7</v>
      </c>
      <c r="H64" s="33">
        <v>9.54E7</v>
      </c>
      <c r="I64" s="29"/>
      <c r="J64" s="29"/>
      <c r="K64" s="29"/>
      <c r="L64" s="29"/>
      <c r="M64" s="29"/>
      <c r="N64" s="29"/>
      <c r="O64" s="29"/>
      <c r="P64" s="29"/>
      <c r="Q64" s="29"/>
      <c r="R64" s="29"/>
      <c r="S64" s="29"/>
      <c r="T64" s="29"/>
      <c r="U64" s="29"/>
    </row>
    <row r="65" ht="15.75" customHeight="1">
      <c r="A65" s="24"/>
      <c r="B65" s="30" t="s">
        <v>11</v>
      </c>
      <c r="C65" s="31" t="s">
        <v>575</v>
      </c>
      <c r="D65" s="32" t="s">
        <v>579</v>
      </c>
      <c r="E65" s="32" t="s">
        <v>580</v>
      </c>
      <c r="F65" s="32" t="s">
        <v>582</v>
      </c>
      <c r="G65" s="33">
        <v>1.66337014E8</v>
      </c>
      <c r="H65" s="33">
        <v>1.64769514E8</v>
      </c>
      <c r="I65" s="29"/>
      <c r="J65" s="29"/>
      <c r="K65" s="29"/>
      <c r="L65" s="29"/>
      <c r="M65" s="29"/>
      <c r="N65" s="29"/>
      <c r="O65" s="29"/>
      <c r="P65" s="29"/>
      <c r="Q65" s="29"/>
      <c r="R65" s="29"/>
      <c r="S65" s="29"/>
      <c r="T65" s="29"/>
      <c r="U65" s="29"/>
    </row>
    <row r="66" ht="15.75" customHeight="1">
      <c r="A66" s="24"/>
      <c r="B66" s="30" t="s">
        <v>11</v>
      </c>
      <c r="C66" s="31" t="s">
        <v>575</v>
      </c>
      <c r="D66" s="32" t="s">
        <v>579</v>
      </c>
      <c r="E66" s="32" t="s">
        <v>583</v>
      </c>
      <c r="F66" s="32" t="s">
        <v>584</v>
      </c>
      <c r="G66" s="33">
        <v>5.7887247E7</v>
      </c>
      <c r="H66" s="33">
        <v>5.7887247E7</v>
      </c>
      <c r="I66" s="29"/>
      <c r="J66" s="29"/>
      <c r="K66" s="29"/>
      <c r="L66" s="29"/>
      <c r="M66" s="29"/>
      <c r="N66" s="29"/>
      <c r="O66" s="29"/>
      <c r="P66" s="29"/>
      <c r="Q66" s="29"/>
      <c r="R66" s="29"/>
      <c r="S66" s="29"/>
      <c r="T66" s="29"/>
      <c r="U66" s="29"/>
    </row>
    <row r="67" ht="15.75" customHeight="1">
      <c r="A67" s="24"/>
      <c r="B67" s="30" t="s">
        <v>11</v>
      </c>
      <c r="C67" s="31" t="s">
        <v>575</v>
      </c>
      <c r="D67" s="32" t="s">
        <v>579</v>
      </c>
      <c r="E67" s="32" t="s">
        <v>583</v>
      </c>
      <c r="F67" s="32" t="s">
        <v>585</v>
      </c>
      <c r="G67" s="33">
        <v>8.62158067E8</v>
      </c>
      <c r="H67" s="33">
        <v>8.62158067E8</v>
      </c>
      <c r="I67" s="29"/>
      <c r="J67" s="29"/>
      <c r="K67" s="29"/>
      <c r="L67" s="29"/>
      <c r="M67" s="29"/>
      <c r="N67" s="29"/>
      <c r="O67" s="29"/>
      <c r="P67" s="29"/>
      <c r="Q67" s="29"/>
      <c r="R67" s="29"/>
      <c r="S67" s="29"/>
      <c r="T67" s="29"/>
      <c r="U67" s="29"/>
    </row>
    <row r="68" ht="15.75" customHeight="1">
      <c r="A68" s="24"/>
      <c r="B68" s="30" t="s">
        <v>11</v>
      </c>
      <c r="C68" s="31" t="s">
        <v>575</v>
      </c>
      <c r="D68" s="32" t="s">
        <v>579</v>
      </c>
      <c r="E68" s="32" t="s">
        <v>583</v>
      </c>
      <c r="F68" s="32" t="s">
        <v>415</v>
      </c>
      <c r="G68" s="33">
        <v>1.9290854379E10</v>
      </c>
      <c r="H68" s="33">
        <v>1.9455712443E10</v>
      </c>
      <c r="I68" s="29"/>
      <c r="J68" s="29"/>
      <c r="K68" s="29"/>
      <c r="L68" s="29"/>
      <c r="M68" s="29"/>
      <c r="N68" s="29"/>
      <c r="O68" s="29"/>
      <c r="P68" s="29"/>
      <c r="Q68" s="29"/>
      <c r="R68" s="29"/>
      <c r="S68" s="29"/>
      <c r="T68" s="29"/>
      <c r="U68" s="29"/>
    </row>
    <row r="69" ht="15.75" customHeight="1">
      <c r="A69" s="24"/>
      <c r="B69" s="30" t="s">
        <v>11</v>
      </c>
      <c r="C69" s="31" t="s">
        <v>575</v>
      </c>
      <c r="D69" s="32" t="s">
        <v>579</v>
      </c>
      <c r="E69" s="32" t="s">
        <v>583</v>
      </c>
      <c r="F69" s="32" t="s">
        <v>174</v>
      </c>
      <c r="G69" s="33">
        <v>1.3296E8</v>
      </c>
      <c r="H69" s="33">
        <v>4.8E7</v>
      </c>
      <c r="I69" s="29"/>
      <c r="J69" s="29"/>
      <c r="K69" s="29"/>
      <c r="L69" s="29"/>
      <c r="M69" s="29"/>
      <c r="N69" s="29"/>
      <c r="O69" s="29"/>
      <c r="P69" s="29"/>
      <c r="Q69" s="29"/>
      <c r="R69" s="29"/>
      <c r="S69" s="29"/>
      <c r="T69" s="29"/>
      <c r="U69" s="29"/>
    </row>
    <row r="70" ht="15.75" customHeight="1">
      <c r="A70" s="24"/>
      <c r="B70" s="30" t="s">
        <v>11</v>
      </c>
      <c r="C70" s="31" t="s">
        <v>575</v>
      </c>
      <c r="D70" s="32" t="s">
        <v>579</v>
      </c>
      <c r="E70" s="32" t="s">
        <v>586</v>
      </c>
      <c r="F70" s="32" t="s">
        <v>587</v>
      </c>
      <c r="G70" s="33">
        <v>3.51566E8</v>
      </c>
      <c r="H70" s="33">
        <v>2.7072E8</v>
      </c>
      <c r="I70" s="29"/>
      <c r="J70" s="29"/>
      <c r="K70" s="29"/>
      <c r="L70" s="29"/>
      <c r="M70" s="29"/>
      <c r="N70" s="29"/>
      <c r="O70" s="29"/>
      <c r="P70" s="29"/>
      <c r="Q70" s="29"/>
      <c r="R70" s="29"/>
      <c r="S70" s="29"/>
      <c r="T70" s="29"/>
      <c r="U70" s="29"/>
    </row>
    <row r="71" ht="15.75" customHeight="1">
      <c r="A71" s="24"/>
      <c r="B71" s="30" t="s">
        <v>11</v>
      </c>
      <c r="C71" s="31" t="s">
        <v>575</v>
      </c>
      <c r="D71" s="32" t="s">
        <v>579</v>
      </c>
      <c r="E71" s="32" t="s">
        <v>586</v>
      </c>
      <c r="F71" s="32" t="s">
        <v>588</v>
      </c>
      <c r="G71" s="33">
        <v>1.499845202E9</v>
      </c>
      <c r="H71" s="33">
        <v>1.499845202E9</v>
      </c>
      <c r="I71" s="29"/>
      <c r="J71" s="29"/>
      <c r="K71" s="29"/>
      <c r="L71" s="29"/>
      <c r="M71" s="29"/>
      <c r="N71" s="29"/>
      <c r="O71" s="29"/>
      <c r="P71" s="29"/>
      <c r="Q71" s="29"/>
      <c r="R71" s="29"/>
      <c r="S71" s="29"/>
      <c r="T71" s="29"/>
      <c r="U71" s="29"/>
    </row>
    <row r="72" ht="15.75" customHeight="1">
      <c r="A72" s="24"/>
      <c r="B72" s="30" t="s">
        <v>11</v>
      </c>
      <c r="C72" s="31" t="s">
        <v>575</v>
      </c>
      <c r="D72" s="32" t="s">
        <v>589</v>
      </c>
      <c r="E72" s="32" t="s">
        <v>590</v>
      </c>
      <c r="F72" s="32" t="s">
        <v>591</v>
      </c>
      <c r="G72" s="33">
        <v>1.62217854E8</v>
      </c>
      <c r="H72" s="33">
        <v>1.347E8</v>
      </c>
      <c r="I72" s="29"/>
      <c r="J72" s="29"/>
      <c r="K72" s="29"/>
      <c r="L72" s="29"/>
      <c r="M72" s="29"/>
      <c r="N72" s="29"/>
      <c r="O72" s="29"/>
      <c r="P72" s="29"/>
      <c r="Q72" s="29"/>
      <c r="R72" s="29"/>
      <c r="S72" s="29"/>
      <c r="T72" s="29"/>
      <c r="U72" s="29"/>
    </row>
    <row r="73" ht="15.75" customHeight="1">
      <c r="A73" s="24"/>
      <c r="B73" s="30" t="s">
        <v>11</v>
      </c>
      <c r="C73" s="31" t="s">
        <v>592</v>
      </c>
      <c r="D73" s="32" t="s">
        <v>593</v>
      </c>
      <c r="E73" s="32" t="s">
        <v>594</v>
      </c>
      <c r="F73" s="32" t="s">
        <v>595</v>
      </c>
      <c r="G73" s="33">
        <v>2.727E8</v>
      </c>
      <c r="H73" s="33">
        <v>2.727E8</v>
      </c>
      <c r="I73" s="29"/>
      <c r="J73" s="29"/>
      <c r="K73" s="29"/>
      <c r="L73" s="29"/>
      <c r="M73" s="29"/>
      <c r="N73" s="29"/>
      <c r="O73" s="29"/>
      <c r="P73" s="29"/>
      <c r="Q73" s="29"/>
      <c r="R73" s="29"/>
      <c r="S73" s="29"/>
      <c r="T73" s="29"/>
      <c r="U73" s="29"/>
    </row>
    <row r="74" ht="15.75" customHeight="1">
      <c r="A74" s="24"/>
      <c r="B74" s="30" t="s">
        <v>11</v>
      </c>
      <c r="C74" s="31" t="s">
        <v>592</v>
      </c>
      <c r="D74" s="32" t="s">
        <v>593</v>
      </c>
      <c r="E74" s="32" t="s">
        <v>596</v>
      </c>
      <c r="F74" s="32" t="s">
        <v>597</v>
      </c>
      <c r="G74" s="33">
        <v>6.54E8</v>
      </c>
      <c r="H74" s="33">
        <v>6.54E8</v>
      </c>
      <c r="I74" s="29"/>
      <c r="J74" s="29"/>
      <c r="K74" s="29"/>
      <c r="L74" s="29"/>
      <c r="M74" s="29"/>
      <c r="N74" s="29"/>
      <c r="O74" s="29"/>
      <c r="P74" s="29"/>
      <c r="Q74" s="29"/>
      <c r="R74" s="29"/>
      <c r="S74" s="29"/>
      <c r="T74" s="29"/>
      <c r="U74" s="29"/>
    </row>
    <row r="75" ht="15.75" customHeight="1">
      <c r="A75" s="24"/>
      <c r="B75" s="30" t="s">
        <v>11</v>
      </c>
      <c r="C75" s="31" t="s">
        <v>592</v>
      </c>
      <c r="D75" s="32" t="s">
        <v>593</v>
      </c>
      <c r="E75" s="32" t="s">
        <v>596</v>
      </c>
      <c r="F75" s="32" t="s">
        <v>598</v>
      </c>
      <c r="G75" s="33">
        <v>6.25024401E8</v>
      </c>
      <c r="H75" s="33">
        <v>6.25024401E8</v>
      </c>
      <c r="I75" s="29"/>
      <c r="J75" s="29"/>
      <c r="K75" s="29"/>
      <c r="L75" s="29"/>
      <c r="M75" s="29"/>
      <c r="N75" s="29"/>
      <c r="O75" s="29"/>
      <c r="P75" s="29"/>
      <c r="Q75" s="29"/>
      <c r="R75" s="29"/>
      <c r="S75" s="29"/>
      <c r="T75" s="29"/>
      <c r="U75" s="29"/>
    </row>
    <row r="76" ht="15.75" customHeight="1">
      <c r="A76" s="24"/>
      <c r="B76" s="30" t="s">
        <v>11</v>
      </c>
      <c r="C76" s="31" t="s">
        <v>592</v>
      </c>
      <c r="D76" s="32" t="s">
        <v>593</v>
      </c>
      <c r="E76" s="32" t="s">
        <v>596</v>
      </c>
      <c r="F76" s="32" t="s">
        <v>599</v>
      </c>
      <c r="G76" s="33">
        <v>8.948621E7</v>
      </c>
      <c r="H76" s="33">
        <v>8.948621E7</v>
      </c>
      <c r="I76" s="29"/>
      <c r="J76" s="29"/>
      <c r="K76" s="29"/>
      <c r="L76" s="29"/>
      <c r="M76" s="29"/>
      <c r="N76" s="29"/>
      <c r="O76" s="29"/>
      <c r="P76" s="29"/>
      <c r="Q76" s="29"/>
      <c r="R76" s="29"/>
      <c r="S76" s="29"/>
      <c r="T76" s="29"/>
      <c r="U76" s="29"/>
    </row>
    <row r="77" ht="15.75" customHeight="1">
      <c r="A77" s="24"/>
      <c r="B77" s="30" t="s">
        <v>11</v>
      </c>
      <c r="C77" s="31" t="s">
        <v>592</v>
      </c>
      <c r="D77" s="32" t="s">
        <v>593</v>
      </c>
      <c r="E77" s="32" t="s">
        <v>596</v>
      </c>
      <c r="F77" s="32" t="s">
        <v>600</v>
      </c>
      <c r="G77" s="33">
        <v>1.28047048E8</v>
      </c>
      <c r="H77" s="33">
        <v>1.28047048E8</v>
      </c>
      <c r="I77" s="29"/>
      <c r="J77" s="29"/>
      <c r="K77" s="29"/>
      <c r="L77" s="29"/>
      <c r="M77" s="29"/>
      <c r="N77" s="29"/>
      <c r="O77" s="29"/>
      <c r="P77" s="29"/>
      <c r="Q77" s="29"/>
      <c r="R77" s="29"/>
      <c r="S77" s="29"/>
      <c r="T77" s="29"/>
      <c r="U77" s="29"/>
    </row>
    <row r="78" ht="15.75" customHeight="1">
      <c r="A78" s="24"/>
      <c r="B78" s="30" t="s">
        <v>11</v>
      </c>
      <c r="C78" s="31" t="s">
        <v>592</v>
      </c>
      <c r="D78" s="32" t="s">
        <v>593</v>
      </c>
      <c r="E78" s="32" t="s">
        <v>596</v>
      </c>
      <c r="F78" s="32" t="s">
        <v>601</v>
      </c>
      <c r="G78" s="33">
        <v>3.621286E8</v>
      </c>
      <c r="H78" s="33">
        <v>0.0</v>
      </c>
      <c r="I78" s="29"/>
      <c r="J78" s="29"/>
      <c r="K78" s="29"/>
      <c r="L78" s="29"/>
      <c r="M78" s="29"/>
      <c r="N78" s="29"/>
      <c r="O78" s="29"/>
      <c r="P78" s="29"/>
      <c r="Q78" s="29"/>
      <c r="R78" s="29"/>
      <c r="S78" s="29"/>
      <c r="T78" s="29"/>
      <c r="U78" s="29"/>
    </row>
    <row r="79" ht="15.75" customHeight="1">
      <c r="A79" s="24"/>
      <c r="B79" s="30" t="s">
        <v>11</v>
      </c>
      <c r="C79" s="31" t="s">
        <v>592</v>
      </c>
      <c r="D79" s="32" t="s">
        <v>593</v>
      </c>
      <c r="E79" s="32" t="s">
        <v>602</v>
      </c>
      <c r="F79" s="32" t="s">
        <v>603</v>
      </c>
      <c r="G79" s="33">
        <v>1.4E7</v>
      </c>
      <c r="H79" s="33">
        <v>1.4E7</v>
      </c>
      <c r="I79" s="29"/>
      <c r="J79" s="29"/>
      <c r="K79" s="29"/>
      <c r="L79" s="29"/>
      <c r="M79" s="29"/>
      <c r="N79" s="29"/>
      <c r="O79" s="29"/>
      <c r="P79" s="29"/>
      <c r="Q79" s="29"/>
      <c r="R79" s="29"/>
      <c r="S79" s="29"/>
      <c r="T79" s="29"/>
      <c r="U79" s="29"/>
    </row>
    <row r="80" ht="15.75" customHeight="1">
      <c r="A80" s="24"/>
      <c r="B80" s="30" t="s">
        <v>186</v>
      </c>
      <c r="C80" s="31" t="s">
        <v>492</v>
      </c>
      <c r="D80" s="32" t="s">
        <v>604</v>
      </c>
      <c r="E80" s="32" t="s">
        <v>605</v>
      </c>
      <c r="F80" s="32" t="s">
        <v>606</v>
      </c>
      <c r="G80" s="33">
        <v>1.99811846E8</v>
      </c>
      <c r="H80" s="33">
        <v>1.99811846E8</v>
      </c>
      <c r="I80" s="29"/>
      <c r="J80" s="29"/>
      <c r="K80" s="29"/>
      <c r="L80" s="29"/>
      <c r="M80" s="29"/>
      <c r="N80" s="29"/>
      <c r="O80" s="29"/>
      <c r="P80" s="29"/>
      <c r="Q80" s="29"/>
      <c r="R80" s="29"/>
      <c r="S80" s="29"/>
      <c r="T80" s="29"/>
      <c r="U80" s="29"/>
    </row>
    <row r="81" ht="15.75" customHeight="1">
      <c r="A81" s="24"/>
      <c r="B81" s="30" t="s">
        <v>186</v>
      </c>
      <c r="C81" s="31" t="s">
        <v>492</v>
      </c>
      <c r="D81" s="32" t="s">
        <v>604</v>
      </c>
      <c r="E81" s="32" t="s">
        <v>607</v>
      </c>
      <c r="F81" s="32" t="s">
        <v>608</v>
      </c>
      <c r="G81" s="33">
        <v>2.4405623E8</v>
      </c>
      <c r="H81" s="33">
        <v>2.4405623E8</v>
      </c>
      <c r="I81" s="29"/>
      <c r="J81" s="29"/>
      <c r="K81" s="29"/>
      <c r="L81" s="29"/>
      <c r="M81" s="29"/>
      <c r="N81" s="29"/>
      <c r="O81" s="29"/>
      <c r="P81" s="29"/>
      <c r="Q81" s="29"/>
      <c r="R81" s="29"/>
      <c r="S81" s="29"/>
      <c r="T81" s="29"/>
      <c r="U81" s="29"/>
    </row>
    <row r="82" ht="15.75" customHeight="1">
      <c r="A82" s="24"/>
      <c r="B82" s="30" t="s">
        <v>186</v>
      </c>
      <c r="C82" s="31" t="s">
        <v>502</v>
      </c>
      <c r="D82" s="32" t="s">
        <v>503</v>
      </c>
      <c r="E82" s="32" t="s">
        <v>505</v>
      </c>
      <c r="F82" s="32" t="s">
        <v>609</v>
      </c>
      <c r="G82" s="33">
        <v>774000.0</v>
      </c>
      <c r="H82" s="33">
        <v>774000.0</v>
      </c>
      <c r="I82" s="29"/>
      <c r="J82" s="29"/>
      <c r="K82" s="29"/>
      <c r="L82" s="29"/>
      <c r="M82" s="29"/>
      <c r="N82" s="29"/>
      <c r="O82" s="29"/>
      <c r="P82" s="29"/>
      <c r="Q82" s="29"/>
      <c r="R82" s="29"/>
      <c r="S82" s="29"/>
      <c r="T82" s="29"/>
      <c r="U82" s="29"/>
    </row>
    <row r="83" ht="15.75" customHeight="1">
      <c r="A83" s="24"/>
      <c r="B83" s="30" t="s">
        <v>186</v>
      </c>
      <c r="C83" s="31" t="s">
        <v>502</v>
      </c>
      <c r="D83" s="32" t="s">
        <v>506</v>
      </c>
      <c r="E83" s="32" t="s">
        <v>507</v>
      </c>
      <c r="F83" s="32" t="s">
        <v>610</v>
      </c>
      <c r="G83" s="33">
        <v>4.9954576E7</v>
      </c>
      <c r="H83" s="33">
        <v>4.9954576E7</v>
      </c>
      <c r="I83" s="29"/>
      <c r="J83" s="29"/>
      <c r="K83" s="29"/>
      <c r="L83" s="29"/>
      <c r="M83" s="29"/>
      <c r="N83" s="29"/>
      <c r="O83" s="29"/>
      <c r="P83" s="29"/>
      <c r="Q83" s="29"/>
      <c r="R83" s="29"/>
      <c r="S83" s="29"/>
      <c r="T83" s="29"/>
      <c r="U83" s="29"/>
    </row>
    <row r="84" ht="15.75" customHeight="1">
      <c r="A84" s="24"/>
      <c r="B84" s="30" t="s">
        <v>186</v>
      </c>
      <c r="C84" s="31" t="s">
        <v>502</v>
      </c>
      <c r="D84" s="32" t="s">
        <v>506</v>
      </c>
      <c r="E84" s="32" t="s">
        <v>189</v>
      </c>
      <c r="F84" s="32" t="s">
        <v>611</v>
      </c>
      <c r="G84" s="33">
        <v>1.00260804E8</v>
      </c>
      <c r="H84" s="33">
        <v>1.00260804E8</v>
      </c>
      <c r="I84" s="29"/>
      <c r="J84" s="29"/>
      <c r="K84" s="29"/>
      <c r="L84" s="29"/>
      <c r="M84" s="29"/>
      <c r="N84" s="29"/>
      <c r="O84" s="29"/>
      <c r="P84" s="29"/>
      <c r="Q84" s="29"/>
      <c r="R84" s="29"/>
      <c r="S84" s="29"/>
      <c r="T84" s="29"/>
      <c r="U84" s="29"/>
    </row>
    <row r="85" ht="15.75" customHeight="1">
      <c r="A85" s="24"/>
      <c r="B85" s="30" t="s">
        <v>186</v>
      </c>
      <c r="C85" s="31" t="s">
        <v>502</v>
      </c>
      <c r="D85" s="32" t="s">
        <v>506</v>
      </c>
      <c r="E85" s="32" t="s">
        <v>510</v>
      </c>
      <c r="F85" s="32" t="s">
        <v>612</v>
      </c>
      <c r="G85" s="33">
        <v>1.64753944E10</v>
      </c>
      <c r="H85" s="33">
        <v>1.6670324713E10</v>
      </c>
      <c r="I85" s="29"/>
      <c r="J85" s="29"/>
      <c r="K85" s="29"/>
      <c r="L85" s="29"/>
      <c r="M85" s="29"/>
      <c r="N85" s="29"/>
      <c r="O85" s="29"/>
      <c r="P85" s="29"/>
      <c r="Q85" s="29"/>
      <c r="R85" s="29"/>
      <c r="S85" s="29"/>
      <c r="T85" s="29"/>
      <c r="U85" s="29"/>
    </row>
    <row r="86" ht="15.75" customHeight="1">
      <c r="A86" s="24"/>
      <c r="B86" s="30" t="s">
        <v>186</v>
      </c>
      <c r="C86" s="31" t="s">
        <v>502</v>
      </c>
      <c r="D86" s="32" t="s">
        <v>506</v>
      </c>
      <c r="E86" s="32" t="s">
        <v>512</v>
      </c>
      <c r="F86" s="32" t="s">
        <v>613</v>
      </c>
      <c r="G86" s="33">
        <v>9.81266E7</v>
      </c>
      <c r="H86" s="33">
        <v>9.81266E7</v>
      </c>
      <c r="I86" s="29"/>
      <c r="J86" s="29"/>
      <c r="K86" s="29"/>
      <c r="L86" s="29"/>
      <c r="M86" s="29"/>
      <c r="N86" s="29"/>
      <c r="O86" s="29"/>
      <c r="P86" s="29"/>
      <c r="Q86" s="29"/>
      <c r="R86" s="29"/>
      <c r="S86" s="29"/>
      <c r="T86" s="29"/>
      <c r="U86" s="29"/>
    </row>
    <row r="87" ht="15.75" customHeight="1">
      <c r="A87" s="24"/>
      <c r="B87" s="30" t="s">
        <v>186</v>
      </c>
      <c r="C87" s="31" t="s">
        <v>502</v>
      </c>
      <c r="D87" s="32" t="s">
        <v>516</v>
      </c>
      <c r="E87" s="32" t="s">
        <v>517</v>
      </c>
      <c r="F87" s="32" t="s">
        <v>614</v>
      </c>
      <c r="G87" s="33">
        <v>8.4587172E8</v>
      </c>
      <c r="H87" s="33">
        <v>6.50941358E8</v>
      </c>
      <c r="I87" s="29"/>
      <c r="J87" s="29"/>
      <c r="K87" s="29"/>
      <c r="L87" s="29"/>
      <c r="M87" s="29"/>
      <c r="N87" s="29"/>
      <c r="O87" s="29"/>
      <c r="P87" s="29"/>
      <c r="Q87" s="29"/>
      <c r="R87" s="29"/>
      <c r="S87" s="29"/>
      <c r="T87" s="29"/>
      <c r="U87" s="29"/>
    </row>
    <row r="88" ht="15.75" customHeight="1">
      <c r="A88" s="24"/>
      <c r="B88" s="30" t="s">
        <v>186</v>
      </c>
      <c r="C88" s="31" t="s">
        <v>502</v>
      </c>
      <c r="D88" s="32" t="s">
        <v>516</v>
      </c>
      <c r="E88" s="32" t="s">
        <v>518</v>
      </c>
      <c r="F88" s="32" t="s">
        <v>615</v>
      </c>
      <c r="G88" s="33">
        <v>8.448E7</v>
      </c>
      <c r="H88" s="33">
        <v>8.448E7</v>
      </c>
      <c r="I88" s="29"/>
      <c r="J88" s="29"/>
      <c r="K88" s="29"/>
      <c r="L88" s="29"/>
      <c r="M88" s="29"/>
      <c r="N88" s="29"/>
      <c r="O88" s="29"/>
      <c r="P88" s="29"/>
      <c r="Q88" s="29"/>
      <c r="R88" s="29"/>
      <c r="S88" s="29"/>
      <c r="T88" s="29"/>
      <c r="U88" s="29"/>
    </row>
    <row r="89" ht="15.75" customHeight="1">
      <c r="A89" s="24"/>
      <c r="B89" s="30" t="s">
        <v>186</v>
      </c>
      <c r="C89" s="31" t="s">
        <v>502</v>
      </c>
      <c r="D89" s="32" t="s">
        <v>516</v>
      </c>
      <c r="E89" s="32" t="s">
        <v>520</v>
      </c>
      <c r="F89" s="32" t="s">
        <v>616</v>
      </c>
      <c r="G89" s="33">
        <v>1.348805124E9</v>
      </c>
      <c r="H89" s="33">
        <v>1.35599598E9</v>
      </c>
      <c r="I89" s="29"/>
      <c r="J89" s="29"/>
      <c r="K89" s="29"/>
      <c r="L89" s="29"/>
      <c r="M89" s="29"/>
      <c r="N89" s="29"/>
      <c r="O89" s="29"/>
      <c r="P89" s="29"/>
      <c r="Q89" s="29"/>
      <c r="R89" s="29"/>
      <c r="S89" s="29"/>
      <c r="T89" s="29"/>
      <c r="U89" s="29"/>
    </row>
    <row r="90" ht="15.75" customHeight="1">
      <c r="A90" s="24"/>
      <c r="B90" s="30" t="s">
        <v>186</v>
      </c>
      <c r="C90" s="31" t="s">
        <v>502</v>
      </c>
      <c r="D90" s="32" t="s">
        <v>516</v>
      </c>
      <c r="E90" s="32" t="s">
        <v>520</v>
      </c>
      <c r="F90" s="32" t="s">
        <v>617</v>
      </c>
      <c r="G90" s="33">
        <v>2.656730484E9</v>
      </c>
      <c r="H90" s="33">
        <v>2.679901194E9</v>
      </c>
      <c r="I90" s="29"/>
      <c r="J90" s="29"/>
      <c r="K90" s="29"/>
      <c r="L90" s="29"/>
      <c r="M90" s="29"/>
      <c r="N90" s="29"/>
      <c r="O90" s="29"/>
      <c r="P90" s="29"/>
      <c r="Q90" s="29"/>
      <c r="R90" s="29"/>
      <c r="S90" s="29"/>
      <c r="T90" s="29"/>
      <c r="U90" s="29"/>
    </row>
    <row r="91" ht="15.75" customHeight="1">
      <c r="A91" s="24"/>
      <c r="B91" s="30" t="s">
        <v>186</v>
      </c>
      <c r="C91" s="31" t="s">
        <v>502</v>
      </c>
      <c r="D91" s="32" t="s">
        <v>523</v>
      </c>
      <c r="E91" s="32" t="s">
        <v>618</v>
      </c>
      <c r="F91" s="32" t="s">
        <v>619</v>
      </c>
      <c r="G91" s="33">
        <v>3.874131786E9</v>
      </c>
      <c r="H91" s="33">
        <v>3.874131786E9</v>
      </c>
      <c r="I91" s="29"/>
      <c r="J91" s="29"/>
      <c r="K91" s="29"/>
      <c r="L91" s="29"/>
      <c r="M91" s="29"/>
      <c r="N91" s="29"/>
      <c r="O91" s="29"/>
      <c r="P91" s="29"/>
      <c r="Q91" s="29"/>
      <c r="R91" s="29"/>
      <c r="S91" s="29"/>
      <c r="T91" s="29"/>
      <c r="U91" s="29"/>
    </row>
    <row r="92" ht="15.75" customHeight="1">
      <c r="A92" s="24"/>
      <c r="B92" s="30" t="s">
        <v>186</v>
      </c>
      <c r="C92" s="31" t="s">
        <v>502</v>
      </c>
      <c r="D92" s="32" t="s">
        <v>523</v>
      </c>
      <c r="E92" s="32" t="s">
        <v>618</v>
      </c>
      <c r="F92" s="32" t="s">
        <v>620</v>
      </c>
      <c r="G92" s="33">
        <v>4.0808944E8</v>
      </c>
      <c r="H92" s="33">
        <v>4.0808944E8</v>
      </c>
      <c r="I92" s="29"/>
      <c r="J92" s="29"/>
      <c r="K92" s="29"/>
      <c r="L92" s="29"/>
      <c r="M92" s="29"/>
      <c r="N92" s="29"/>
      <c r="O92" s="29"/>
      <c r="P92" s="29"/>
      <c r="Q92" s="29"/>
      <c r="R92" s="29"/>
      <c r="S92" s="29"/>
      <c r="T92" s="29"/>
      <c r="U92" s="29"/>
    </row>
    <row r="93" ht="15.75" customHeight="1">
      <c r="A93" s="24"/>
      <c r="B93" s="30" t="s">
        <v>186</v>
      </c>
      <c r="C93" s="31" t="s">
        <v>502</v>
      </c>
      <c r="D93" s="32" t="s">
        <v>523</v>
      </c>
      <c r="E93" s="32" t="s">
        <v>618</v>
      </c>
      <c r="F93" s="32" t="s">
        <v>621</v>
      </c>
      <c r="G93" s="33">
        <v>3.28240198E9</v>
      </c>
      <c r="H93" s="33">
        <v>3.28240198E9</v>
      </c>
      <c r="I93" s="29"/>
      <c r="J93" s="29"/>
      <c r="K93" s="29"/>
      <c r="L93" s="29"/>
      <c r="M93" s="29"/>
      <c r="N93" s="29"/>
      <c r="O93" s="29"/>
      <c r="P93" s="29"/>
      <c r="Q93" s="29"/>
      <c r="R93" s="29"/>
      <c r="S93" s="29"/>
      <c r="T93" s="29"/>
      <c r="U93" s="29"/>
    </row>
    <row r="94" ht="15.75" customHeight="1">
      <c r="A94" s="24"/>
      <c r="B94" s="30" t="s">
        <v>186</v>
      </c>
      <c r="C94" s="31" t="s">
        <v>502</v>
      </c>
      <c r="D94" s="32" t="s">
        <v>523</v>
      </c>
      <c r="E94" s="32" t="s">
        <v>618</v>
      </c>
      <c r="F94" s="32" t="s">
        <v>74</v>
      </c>
      <c r="G94" s="33">
        <v>8.23265E8</v>
      </c>
      <c r="H94" s="33">
        <v>8.23265E8</v>
      </c>
      <c r="I94" s="29"/>
      <c r="J94" s="29"/>
      <c r="K94" s="29"/>
      <c r="L94" s="29"/>
      <c r="M94" s="29"/>
      <c r="N94" s="29"/>
      <c r="O94" s="29"/>
      <c r="P94" s="29"/>
      <c r="Q94" s="29"/>
      <c r="R94" s="29"/>
      <c r="S94" s="29"/>
      <c r="T94" s="29"/>
      <c r="U94" s="29"/>
    </row>
    <row r="95" ht="15.75" customHeight="1">
      <c r="A95" s="24"/>
      <c r="B95" s="30" t="s">
        <v>186</v>
      </c>
      <c r="C95" s="31" t="s">
        <v>502</v>
      </c>
      <c r="D95" s="32" t="s">
        <v>523</v>
      </c>
      <c r="E95" s="32" t="s">
        <v>622</v>
      </c>
      <c r="F95" s="32" t="s">
        <v>623</v>
      </c>
      <c r="G95" s="33">
        <v>3.58192643E8</v>
      </c>
      <c r="H95" s="33">
        <v>3.58192643E8</v>
      </c>
      <c r="I95" s="29"/>
      <c r="J95" s="29"/>
      <c r="K95" s="29"/>
      <c r="L95" s="29"/>
      <c r="M95" s="29"/>
      <c r="N95" s="29"/>
      <c r="O95" s="29"/>
      <c r="P95" s="29"/>
      <c r="Q95" s="29"/>
      <c r="R95" s="29"/>
      <c r="S95" s="29"/>
      <c r="T95" s="29"/>
      <c r="U95" s="29"/>
    </row>
    <row r="96" ht="15.75" customHeight="1">
      <c r="A96" s="24"/>
      <c r="B96" s="30" t="s">
        <v>186</v>
      </c>
      <c r="C96" s="31" t="s">
        <v>502</v>
      </c>
      <c r="D96" s="32" t="s">
        <v>523</v>
      </c>
      <c r="E96" s="32" t="s">
        <v>622</v>
      </c>
      <c r="F96" s="32" t="s">
        <v>624</v>
      </c>
      <c r="G96" s="33">
        <v>1.028442624E9</v>
      </c>
      <c r="H96" s="33">
        <v>1.028442624E9</v>
      </c>
      <c r="I96" s="29"/>
      <c r="J96" s="35"/>
      <c r="K96" s="29"/>
      <c r="L96" s="29"/>
      <c r="M96" s="29"/>
      <c r="N96" s="29"/>
      <c r="O96" s="29"/>
      <c r="P96" s="29"/>
      <c r="Q96" s="29"/>
      <c r="R96" s="29"/>
      <c r="S96" s="29"/>
      <c r="T96" s="29"/>
      <c r="U96" s="29"/>
    </row>
    <row r="97" ht="15.75" customHeight="1">
      <c r="A97" s="24"/>
      <c r="B97" s="30" t="s">
        <v>186</v>
      </c>
      <c r="C97" s="31" t="s">
        <v>502</v>
      </c>
      <c r="D97" s="32" t="s">
        <v>523</v>
      </c>
      <c r="E97" s="32" t="s">
        <v>625</v>
      </c>
      <c r="F97" s="32" t="s">
        <v>626</v>
      </c>
      <c r="G97" s="33">
        <v>1.055228722E9</v>
      </c>
      <c r="H97" s="33">
        <v>1.055228722E9</v>
      </c>
      <c r="I97" s="29"/>
      <c r="J97" s="29"/>
      <c r="K97" s="29"/>
      <c r="L97" s="29"/>
      <c r="M97" s="29"/>
      <c r="N97" s="29"/>
      <c r="O97" s="29"/>
      <c r="P97" s="29"/>
      <c r="Q97" s="29"/>
      <c r="R97" s="29"/>
      <c r="S97" s="29"/>
      <c r="T97" s="29"/>
      <c r="U97" s="29"/>
    </row>
    <row r="98" ht="15.75" customHeight="1">
      <c r="A98" s="24"/>
      <c r="B98" s="30" t="s">
        <v>186</v>
      </c>
      <c r="C98" s="31" t="s">
        <v>502</v>
      </c>
      <c r="D98" s="32" t="s">
        <v>523</v>
      </c>
      <c r="E98" s="32" t="s">
        <v>625</v>
      </c>
      <c r="F98" s="32" t="s">
        <v>627</v>
      </c>
      <c r="G98" s="33">
        <v>1.0506137E7</v>
      </c>
      <c r="H98" s="33">
        <v>1.0506137E7</v>
      </c>
      <c r="I98" s="29"/>
      <c r="J98" s="29"/>
      <c r="K98" s="29"/>
      <c r="L98" s="29"/>
      <c r="M98" s="29"/>
      <c r="N98" s="29"/>
      <c r="O98" s="29"/>
      <c r="P98" s="29"/>
      <c r="Q98" s="29"/>
      <c r="R98" s="29"/>
      <c r="S98" s="29"/>
      <c r="T98" s="29"/>
      <c r="U98" s="29"/>
    </row>
    <row r="99" ht="15.75" customHeight="1">
      <c r="A99" s="24"/>
      <c r="B99" s="30" t="s">
        <v>186</v>
      </c>
      <c r="C99" s="31" t="s">
        <v>502</v>
      </c>
      <c r="D99" s="32" t="s">
        <v>523</v>
      </c>
      <c r="E99" s="32" t="s">
        <v>533</v>
      </c>
      <c r="F99" s="32" t="s">
        <v>628</v>
      </c>
      <c r="G99" s="33">
        <v>1.105632E7</v>
      </c>
      <c r="H99" s="33">
        <v>1.105632E7</v>
      </c>
      <c r="I99" s="29"/>
      <c r="J99" s="29"/>
      <c r="K99" s="29"/>
      <c r="L99" s="29"/>
      <c r="M99" s="29"/>
      <c r="N99" s="29"/>
      <c r="O99" s="29"/>
      <c r="P99" s="29"/>
      <c r="Q99" s="29"/>
      <c r="R99" s="29"/>
      <c r="S99" s="29"/>
      <c r="T99" s="29"/>
      <c r="U99" s="29"/>
    </row>
    <row r="100" ht="15.75" customHeight="1">
      <c r="A100" s="24"/>
      <c r="B100" s="30" t="s">
        <v>186</v>
      </c>
      <c r="C100" s="31" t="s">
        <v>542</v>
      </c>
      <c r="D100" s="32" t="s">
        <v>629</v>
      </c>
      <c r="E100" s="32" t="s">
        <v>630</v>
      </c>
      <c r="F100" s="32" t="s">
        <v>631</v>
      </c>
      <c r="G100" s="33">
        <v>1.058171E8</v>
      </c>
      <c r="H100" s="33">
        <v>9112400.0</v>
      </c>
      <c r="I100" s="29"/>
      <c r="J100" s="29"/>
      <c r="K100" s="29"/>
      <c r="L100" s="29"/>
      <c r="M100" s="29"/>
      <c r="N100" s="29"/>
      <c r="O100" s="29"/>
      <c r="P100" s="29"/>
      <c r="Q100" s="29"/>
      <c r="R100" s="29"/>
      <c r="S100" s="29"/>
      <c r="T100" s="29"/>
      <c r="U100" s="29"/>
    </row>
    <row r="101" ht="15.75" customHeight="1">
      <c r="A101" s="24"/>
      <c r="B101" s="30" t="s">
        <v>186</v>
      </c>
      <c r="C101" s="31" t="s">
        <v>554</v>
      </c>
      <c r="D101" s="32" t="s">
        <v>632</v>
      </c>
      <c r="E101" s="32" t="s">
        <v>633</v>
      </c>
      <c r="F101" s="32" t="s">
        <v>634</v>
      </c>
      <c r="G101" s="33">
        <v>8.159294E7</v>
      </c>
      <c r="H101" s="33">
        <v>8.159294E7</v>
      </c>
      <c r="I101" s="29"/>
      <c r="J101" s="29"/>
      <c r="K101" s="29"/>
      <c r="L101" s="29"/>
      <c r="M101" s="29"/>
      <c r="N101" s="29"/>
      <c r="O101" s="29"/>
      <c r="P101" s="29"/>
      <c r="Q101" s="29"/>
      <c r="R101" s="29"/>
      <c r="S101" s="29"/>
      <c r="T101" s="29"/>
      <c r="U101" s="29"/>
    </row>
    <row r="102" ht="15.75" customHeight="1">
      <c r="A102" s="24"/>
      <c r="B102" s="30" t="s">
        <v>186</v>
      </c>
      <c r="C102" s="31" t="s">
        <v>575</v>
      </c>
      <c r="D102" s="32" t="s">
        <v>579</v>
      </c>
      <c r="E102" s="32" t="s">
        <v>580</v>
      </c>
      <c r="F102" s="32" t="s">
        <v>635</v>
      </c>
      <c r="G102" s="33">
        <v>1.21554389E8</v>
      </c>
      <c r="H102" s="33">
        <v>1.21554389E8</v>
      </c>
      <c r="I102" s="29"/>
      <c r="J102" s="29"/>
      <c r="K102" s="29"/>
      <c r="L102" s="29"/>
      <c r="M102" s="29"/>
      <c r="N102" s="29"/>
      <c r="O102" s="29"/>
      <c r="P102" s="29"/>
      <c r="Q102" s="29"/>
      <c r="R102" s="29"/>
      <c r="S102" s="29"/>
      <c r="T102" s="29"/>
      <c r="U102" s="29"/>
    </row>
    <row r="103" ht="15.75" customHeight="1">
      <c r="A103" s="24"/>
      <c r="B103" s="30" t="s">
        <v>186</v>
      </c>
      <c r="C103" s="31" t="s">
        <v>575</v>
      </c>
      <c r="D103" s="32" t="s">
        <v>579</v>
      </c>
      <c r="E103" s="32" t="s">
        <v>583</v>
      </c>
      <c r="F103" s="32" t="s">
        <v>636</v>
      </c>
      <c r="G103" s="33">
        <v>9.650079103E10</v>
      </c>
      <c r="H103" s="33">
        <v>9.7217349202E10</v>
      </c>
      <c r="I103" s="29"/>
      <c r="J103" s="29"/>
      <c r="K103" s="29"/>
      <c r="L103" s="29"/>
      <c r="M103" s="29"/>
      <c r="N103" s="29"/>
      <c r="O103" s="29"/>
      <c r="P103" s="29"/>
      <c r="Q103" s="29"/>
      <c r="R103" s="29"/>
      <c r="S103" s="29"/>
      <c r="T103" s="29"/>
      <c r="U103" s="29"/>
    </row>
    <row r="104" ht="15.75" customHeight="1">
      <c r="A104" s="24"/>
      <c r="B104" s="30" t="s">
        <v>186</v>
      </c>
      <c r="C104" s="31" t="s">
        <v>575</v>
      </c>
      <c r="D104" s="32" t="s">
        <v>579</v>
      </c>
      <c r="E104" s="32" t="s">
        <v>583</v>
      </c>
      <c r="F104" s="32" t="s">
        <v>637</v>
      </c>
      <c r="G104" s="33">
        <v>1.159906726E9</v>
      </c>
      <c r="H104" s="33">
        <v>1.159906726E9</v>
      </c>
      <c r="I104" s="29"/>
      <c r="J104" s="29"/>
      <c r="K104" s="29"/>
      <c r="L104" s="29"/>
      <c r="M104" s="29"/>
      <c r="N104" s="29"/>
      <c r="O104" s="29"/>
      <c r="P104" s="29"/>
      <c r="Q104" s="29"/>
      <c r="R104" s="29"/>
      <c r="S104" s="29"/>
      <c r="T104" s="29"/>
      <c r="U104" s="29"/>
    </row>
    <row r="105" ht="15.75" customHeight="1">
      <c r="A105" s="24"/>
      <c r="B105" s="30" t="s">
        <v>186</v>
      </c>
      <c r="C105" s="31" t="s">
        <v>575</v>
      </c>
      <c r="D105" s="32" t="s">
        <v>579</v>
      </c>
      <c r="E105" s="32" t="s">
        <v>583</v>
      </c>
      <c r="F105" s="32" t="s">
        <v>638</v>
      </c>
      <c r="G105" s="33">
        <v>1.249788E9</v>
      </c>
      <c r="H105" s="33">
        <v>1.0090368E9</v>
      </c>
      <c r="I105" s="29"/>
      <c r="J105" s="29"/>
      <c r="K105" s="29"/>
      <c r="L105" s="29"/>
      <c r="M105" s="29"/>
      <c r="N105" s="29"/>
      <c r="O105" s="29"/>
      <c r="P105" s="29"/>
      <c r="Q105" s="29"/>
      <c r="R105" s="29"/>
      <c r="S105" s="29"/>
      <c r="T105" s="29"/>
      <c r="U105" s="29"/>
    </row>
    <row r="106" ht="15.75" customHeight="1">
      <c r="A106" s="24"/>
      <c r="B106" s="30" t="s">
        <v>186</v>
      </c>
      <c r="C106" s="31" t="s">
        <v>575</v>
      </c>
      <c r="D106" s="32" t="s">
        <v>579</v>
      </c>
      <c r="E106" s="32" t="s">
        <v>586</v>
      </c>
      <c r="F106" s="32" t="s">
        <v>639</v>
      </c>
      <c r="G106" s="33">
        <v>1.4E7</v>
      </c>
      <c r="H106" s="33">
        <v>1.4E7</v>
      </c>
      <c r="I106" s="29"/>
      <c r="J106" s="29"/>
      <c r="K106" s="29"/>
      <c r="L106" s="29"/>
      <c r="M106" s="29"/>
      <c r="N106" s="29"/>
      <c r="O106" s="29"/>
      <c r="P106" s="29"/>
      <c r="Q106" s="29"/>
      <c r="R106" s="29"/>
      <c r="S106" s="29"/>
      <c r="T106" s="29"/>
      <c r="U106" s="29"/>
    </row>
    <row r="107" ht="15.75" customHeight="1">
      <c r="A107" s="24"/>
      <c r="B107" s="37" t="s">
        <v>172</v>
      </c>
      <c r="C107" s="31" t="s">
        <v>492</v>
      </c>
      <c r="D107" s="32" t="s">
        <v>604</v>
      </c>
      <c r="E107" s="32" t="s">
        <v>605</v>
      </c>
      <c r="F107" s="32" t="s">
        <v>640</v>
      </c>
      <c r="G107" s="33">
        <v>1.39548475E8</v>
      </c>
      <c r="H107" s="33">
        <v>1.39548475E8</v>
      </c>
      <c r="I107" s="29"/>
      <c r="J107" s="29"/>
      <c r="K107" s="29"/>
      <c r="L107" s="29"/>
      <c r="M107" s="29"/>
      <c r="N107" s="29"/>
      <c r="O107" s="29"/>
      <c r="P107" s="29"/>
      <c r="Q107" s="29"/>
      <c r="R107" s="29"/>
      <c r="S107" s="29"/>
      <c r="T107" s="29"/>
      <c r="U107" s="29"/>
    </row>
    <row r="108" ht="15.75" customHeight="1">
      <c r="A108" s="24"/>
      <c r="B108" s="37" t="s">
        <v>172</v>
      </c>
      <c r="C108" s="31" t="s">
        <v>502</v>
      </c>
      <c r="D108" s="32" t="s">
        <v>506</v>
      </c>
      <c r="E108" s="32" t="s">
        <v>507</v>
      </c>
      <c r="F108" s="32" t="s">
        <v>641</v>
      </c>
      <c r="G108" s="33">
        <v>1.21170966E8</v>
      </c>
      <c r="H108" s="33">
        <v>1.21170966E8</v>
      </c>
      <c r="I108" s="29"/>
      <c r="J108" s="29"/>
      <c r="K108" s="29"/>
      <c r="L108" s="29"/>
      <c r="M108" s="29"/>
      <c r="N108" s="29"/>
      <c r="O108" s="29"/>
      <c r="P108" s="29"/>
      <c r="Q108" s="29"/>
      <c r="R108" s="29"/>
      <c r="S108" s="29"/>
      <c r="T108" s="29"/>
      <c r="U108" s="29"/>
    </row>
    <row r="109" ht="15.75" customHeight="1">
      <c r="A109" s="24"/>
      <c r="B109" s="37" t="s">
        <v>172</v>
      </c>
      <c r="C109" s="31" t="s">
        <v>502</v>
      </c>
      <c r="D109" s="32" t="s">
        <v>506</v>
      </c>
      <c r="E109" s="32" t="s">
        <v>189</v>
      </c>
      <c r="F109" s="32" t="s">
        <v>642</v>
      </c>
      <c r="G109" s="33">
        <v>1.642344E8</v>
      </c>
      <c r="H109" s="33">
        <v>1.642344E8</v>
      </c>
      <c r="I109" s="29"/>
      <c r="J109" s="29"/>
      <c r="K109" s="29"/>
      <c r="L109" s="29"/>
      <c r="M109" s="29"/>
      <c r="N109" s="29"/>
      <c r="O109" s="29"/>
      <c r="P109" s="29"/>
      <c r="Q109" s="29"/>
      <c r="R109" s="29"/>
      <c r="S109" s="29"/>
      <c r="T109" s="29"/>
      <c r="U109" s="29"/>
    </row>
    <row r="110" ht="15.75" customHeight="1">
      <c r="A110" s="24"/>
      <c r="B110" s="37" t="s">
        <v>172</v>
      </c>
      <c r="C110" s="31" t="s">
        <v>502</v>
      </c>
      <c r="D110" s="32" t="s">
        <v>506</v>
      </c>
      <c r="E110" s="32" t="s">
        <v>510</v>
      </c>
      <c r="F110" s="32" t="s">
        <v>643</v>
      </c>
      <c r="G110" s="33">
        <v>1.853560527E10</v>
      </c>
      <c r="H110" s="33">
        <v>1.794289407E10</v>
      </c>
      <c r="I110" s="29"/>
      <c r="J110" s="29"/>
      <c r="K110" s="29"/>
      <c r="L110" s="29"/>
      <c r="M110" s="29"/>
      <c r="N110" s="29"/>
      <c r="O110" s="29"/>
      <c r="P110" s="29"/>
      <c r="Q110" s="29"/>
      <c r="R110" s="29"/>
      <c r="S110" s="29"/>
      <c r="T110" s="29"/>
      <c r="U110" s="29"/>
    </row>
    <row r="111" ht="15.75" customHeight="1">
      <c r="A111" s="24"/>
      <c r="B111" s="37" t="s">
        <v>172</v>
      </c>
      <c r="C111" s="31" t="s">
        <v>502</v>
      </c>
      <c r="D111" s="32" t="s">
        <v>516</v>
      </c>
      <c r="E111" s="32" t="s">
        <v>517</v>
      </c>
      <c r="F111" s="32" t="s">
        <v>644</v>
      </c>
      <c r="G111" s="33">
        <v>5.2952604E8</v>
      </c>
      <c r="H111" s="33">
        <v>5.2952604E8</v>
      </c>
      <c r="I111" s="29"/>
      <c r="J111" s="29"/>
      <c r="K111" s="29"/>
      <c r="L111" s="29"/>
      <c r="M111" s="29"/>
      <c r="N111" s="29"/>
      <c r="O111" s="29"/>
      <c r="P111" s="29"/>
      <c r="Q111" s="29"/>
      <c r="R111" s="29"/>
      <c r="S111" s="29"/>
      <c r="T111" s="29"/>
      <c r="U111" s="29"/>
    </row>
    <row r="112" ht="15.75" customHeight="1">
      <c r="A112" s="24"/>
      <c r="B112" s="37" t="s">
        <v>172</v>
      </c>
      <c r="C112" s="31" t="s">
        <v>502</v>
      </c>
      <c r="D112" s="32" t="s">
        <v>516</v>
      </c>
      <c r="E112" s="32" t="s">
        <v>518</v>
      </c>
      <c r="F112" s="32" t="s">
        <v>645</v>
      </c>
      <c r="G112" s="33">
        <v>8.19456E7</v>
      </c>
      <c r="H112" s="33">
        <v>8.19456E7</v>
      </c>
      <c r="I112" s="29"/>
      <c r="J112" s="29"/>
      <c r="K112" s="29"/>
      <c r="L112" s="29"/>
      <c r="M112" s="29"/>
      <c r="N112" s="29"/>
      <c r="O112" s="29"/>
      <c r="P112" s="29"/>
      <c r="Q112" s="29"/>
      <c r="R112" s="29"/>
      <c r="S112" s="29"/>
      <c r="T112" s="29"/>
      <c r="U112" s="29"/>
    </row>
    <row r="113" ht="15.75" customHeight="1">
      <c r="A113" s="24"/>
      <c r="B113" s="37" t="s">
        <v>172</v>
      </c>
      <c r="C113" s="31" t="s">
        <v>502</v>
      </c>
      <c r="D113" s="32" t="s">
        <v>516</v>
      </c>
      <c r="E113" s="32" t="s">
        <v>520</v>
      </c>
      <c r="F113" s="32" t="s">
        <v>646</v>
      </c>
      <c r="G113" s="33">
        <v>7.4933618E8</v>
      </c>
      <c r="H113" s="33">
        <v>7.533311E8</v>
      </c>
      <c r="I113" s="29"/>
      <c r="J113" s="29"/>
      <c r="K113" s="29"/>
      <c r="L113" s="29"/>
      <c r="M113" s="29"/>
      <c r="N113" s="29"/>
      <c r="O113" s="29"/>
      <c r="P113" s="29"/>
      <c r="Q113" s="29"/>
      <c r="R113" s="29"/>
      <c r="S113" s="29"/>
      <c r="T113" s="29"/>
      <c r="U113" s="29"/>
    </row>
    <row r="114" ht="15.75" customHeight="1">
      <c r="A114" s="24"/>
      <c r="B114" s="37" t="s">
        <v>172</v>
      </c>
      <c r="C114" s="31" t="s">
        <v>502</v>
      </c>
      <c r="D114" s="32" t="s">
        <v>516</v>
      </c>
      <c r="E114" s="32" t="s">
        <v>520</v>
      </c>
      <c r="F114" s="32" t="s">
        <v>647</v>
      </c>
      <c r="G114" s="33">
        <v>2.74834188E9</v>
      </c>
      <c r="H114" s="33">
        <v>2.77231158E9</v>
      </c>
      <c r="I114" s="29"/>
      <c r="J114" s="29"/>
      <c r="K114" s="29"/>
      <c r="L114" s="29"/>
      <c r="M114" s="29"/>
      <c r="N114" s="29"/>
      <c r="O114" s="29"/>
      <c r="P114" s="29"/>
      <c r="Q114" s="29"/>
      <c r="R114" s="29"/>
      <c r="S114" s="29"/>
      <c r="T114" s="29"/>
      <c r="U114" s="29"/>
    </row>
    <row r="115" ht="15.75" customHeight="1">
      <c r="A115" s="24"/>
      <c r="B115" s="37" t="s">
        <v>172</v>
      </c>
      <c r="C115" s="31" t="s">
        <v>502</v>
      </c>
      <c r="D115" s="32" t="s">
        <v>523</v>
      </c>
      <c r="E115" s="32" t="s">
        <v>618</v>
      </c>
      <c r="F115" s="32" t="s">
        <v>648</v>
      </c>
      <c r="G115" s="33">
        <v>7.739732759E9</v>
      </c>
      <c r="H115" s="33">
        <v>8.332389765E9</v>
      </c>
      <c r="I115" s="29"/>
      <c r="J115" s="29"/>
      <c r="K115" s="29"/>
      <c r="L115" s="29"/>
      <c r="M115" s="29"/>
      <c r="N115" s="29"/>
      <c r="O115" s="29"/>
      <c r="P115" s="29"/>
      <c r="Q115" s="29"/>
      <c r="R115" s="29"/>
      <c r="S115" s="29"/>
      <c r="T115" s="29"/>
      <c r="U115" s="29"/>
    </row>
    <row r="116" ht="15.75" customHeight="1">
      <c r="A116" s="24"/>
      <c r="B116" s="37" t="s">
        <v>172</v>
      </c>
      <c r="C116" s="31" t="s">
        <v>502</v>
      </c>
      <c r="D116" s="32" t="s">
        <v>523</v>
      </c>
      <c r="E116" s="32" t="s">
        <v>618</v>
      </c>
      <c r="F116" s="32" t="s">
        <v>649</v>
      </c>
      <c r="G116" s="33">
        <v>5.028955583E9</v>
      </c>
      <c r="H116" s="33">
        <v>5.028955583E9</v>
      </c>
      <c r="I116" s="29"/>
      <c r="J116" s="29"/>
      <c r="K116" s="29"/>
      <c r="L116" s="29"/>
      <c r="M116" s="29"/>
      <c r="N116" s="29"/>
      <c r="O116" s="29"/>
      <c r="P116" s="29"/>
      <c r="Q116" s="29"/>
      <c r="R116" s="29"/>
      <c r="S116" s="29"/>
      <c r="T116" s="29"/>
      <c r="U116" s="29"/>
    </row>
    <row r="117" ht="15.75" customHeight="1">
      <c r="A117" s="24"/>
      <c r="B117" s="37" t="s">
        <v>172</v>
      </c>
      <c r="C117" s="31" t="s">
        <v>502</v>
      </c>
      <c r="D117" s="32" t="s">
        <v>523</v>
      </c>
      <c r="E117" s="32" t="s">
        <v>618</v>
      </c>
      <c r="F117" s="32" t="s">
        <v>650</v>
      </c>
      <c r="G117" s="33">
        <v>1.10976228E9</v>
      </c>
      <c r="H117" s="33">
        <v>1.10976228E9</v>
      </c>
      <c r="I117" s="29"/>
      <c r="J117" s="29"/>
      <c r="K117" s="29"/>
      <c r="L117" s="29"/>
      <c r="M117" s="29"/>
      <c r="N117" s="29"/>
      <c r="O117" s="29"/>
      <c r="P117" s="29"/>
      <c r="Q117" s="29"/>
      <c r="R117" s="29"/>
      <c r="S117" s="29"/>
      <c r="T117" s="29"/>
      <c r="U117" s="29"/>
    </row>
    <row r="118" ht="15.75" customHeight="1">
      <c r="A118" s="24"/>
      <c r="B118" s="37" t="s">
        <v>172</v>
      </c>
      <c r="C118" s="31" t="s">
        <v>502</v>
      </c>
      <c r="D118" s="32" t="s">
        <v>523</v>
      </c>
      <c r="E118" s="32" t="s">
        <v>618</v>
      </c>
      <c r="F118" s="32" t="s">
        <v>651</v>
      </c>
      <c r="G118" s="33">
        <v>3.9350355E7</v>
      </c>
      <c r="H118" s="33">
        <v>3.9350355E7</v>
      </c>
      <c r="I118" s="29"/>
      <c r="J118" s="29"/>
      <c r="K118" s="29"/>
      <c r="L118" s="29"/>
      <c r="M118" s="29"/>
      <c r="N118" s="29"/>
      <c r="O118" s="29"/>
      <c r="P118" s="29"/>
      <c r="Q118" s="29"/>
      <c r="R118" s="29"/>
      <c r="S118" s="29"/>
      <c r="T118" s="29"/>
      <c r="U118" s="29"/>
    </row>
    <row r="119" ht="15.75" customHeight="1">
      <c r="A119" s="24"/>
      <c r="B119" s="37" t="s">
        <v>172</v>
      </c>
      <c r="C119" s="31" t="s">
        <v>502</v>
      </c>
      <c r="D119" s="32" t="s">
        <v>523</v>
      </c>
      <c r="E119" s="32" t="s">
        <v>618</v>
      </c>
      <c r="F119" s="32" t="s">
        <v>652</v>
      </c>
      <c r="G119" s="33">
        <v>2.17959685E8</v>
      </c>
      <c r="H119" s="33">
        <v>2.17959685E8</v>
      </c>
      <c r="I119" s="29"/>
      <c r="J119" s="29"/>
      <c r="K119" s="29"/>
      <c r="L119" s="29"/>
      <c r="M119" s="29"/>
      <c r="N119" s="29"/>
      <c r="O119" s="29"/>
      <c r="P119" s="29"/>
      <c r="Q119" s="29"/>
      <c r="R119" s="29"/>
      <c r="S119" s="29"/>
      <c r="T119" s="29"/>
      <c r="U119" s="29"/>
    </row>
    <row r="120" ht="15.75" customHeight="1">
      <c r="A120" s="24"/>
      <c r="B120" s="37" t="s">
        <v>172</v>
      </c>
      <c r="C120" s="31" t="s">
        <v>502</v>
      </c>
      <c r="D120" s="32" t="s">
        <v>523</v>
      </c>
      <c r="E120" s="32" t="s">
        <v>618</v>
      </c>
      <c r="F120" s="32" t="s">
        <v>618</v>
      </c>
      <c r="G120" s="33">
        <v>9.372851E8</v>
      </c>
      <c r="H120" s="33">
        <v>9.372851E8</v>
      </c>
      <c r="I120" s="29"/>
      <c r="J120" s="29"/>
      <c r="K120" s="29"/>
      <c r="L120" s="29"/>
      <c r="M120" s="29"/>
      <c r="N120" s="29"/>
      <c r="O120" s="29"/>
      <c r="P120" s="29"/>
      <c r="Q120" s="29"/>
      <c r="R120" s="29"/>
      <c r="S120" s="29"/>
      <c r="T120" s="29"/>
      <c r="U120" s="29"/>
    </row>
    <row r="121" ht="15.75" customHeight="1">
      <c r="A121" s="24"/>
      <c r="B121" s="37" t="s">
        <v>172</v>
      </c>
      <c r="C121" s="31" t="s">
        <v>502</v>
      </c>
      <c r="D121" s="32" t="s">
        <v>523</v>
      </c>
      <c r="E121" s="32" t="s">
        <v>622</v>
      </c>
      <c r="F121" s="32" t="s">
        <v>653</v>
      </c>
      <c r="G121" s="33">
        <v>2.222434425E9</v>
      </c>
      <c r="H121" s="33">
        <v>2.222434425E9</v>
      </c>
      <c r="I121" s="29"/>
      <c r="J121" s="29"/>
      <c r="K121" s="29"/>
      <c r="L121" s="29"/>
      <c r="M121" s="29"/>
      <c r="N121" s="29"/>
      <c r="O121" s="29"/>
      <c r="P121" s="29"/>
      <c r="Q121" s="29"/>
      <c r="R121" s="29"/>
      <c r="S121" s="29"/>
      <c r="T121" s="29"/>
      <c r="U121" s="29"/>
    </row>
    <row r="122" ht="15.75" customHeight="1">
      <c r="A122" s="24"/>
      <c r="B122" s="37" t="s">
        <v>172</v>
      </c>
      <c r="C122" s="31" t="s">
        <v>502</v>
      </c>
      <c r="D122" s="32" t="s">
        <v>523</v>
      </c>
      <c r="E122" s="32" t="s">
        <v>622</v>
      </c>
      <c r="F122" s="32" t="s">
        <v>654</v>
      </c>
      <c r="G122" s="33">
        <v>1.725525058E9</v>
      </c>
      <c r="H122" s="33">
        <v>1.725525058E9</v>
      </c>
      <c r="I122" s="29"/>
      <c r="J122" s="29"/>
      <c r="K122" s="29"/>
      <c r="L122" s="29"/>
      <c r="M122" s="29"/>
      <c r="N122" s="29"/>
      <c r="O122" s="29"/>
      <c r="P122" s="29"/>
      <c r="Q122" s="29"/>
      <c r="R122" s="29"/>
      <c r="S122" s="29"/>
      <c r="T122" s="29"/>
      <c r="U122" s="29"/>
    </row>
    <row r="123" ht="15.75" customHeight="1">
      <c r="A123" s="24"/>
      <c r="B123" s="37" t="s">
        <v>172</v>
      </c>
      <c r="C123" s="31" t="s">
        <v>502</v>
      </c>
      <c r="D123" s="32" t="s">
        <v>523</v>
      </c>
      <c r="E123" s="32" t="s">
        <v>531</v>
      </c>
      <c r="F123" s="32" t="s">
        <v>655</v>
      </c>
      <c r="G123" s="33">
        <v>4.051344E7</v>
      </c>
      <c r="H123" s="33">
        <v>4.051344E7</v>
      </c>
      <c r="I123" s="29"/>
      <c r="J123" s="29"/>
      <c r="K123" s="29"/>
      <c r="L123" s="29"/>
      <c r="M123" s="29"/>
      <c r="N123" s="29"/>
      <c r="O123" s="29"/>
      <c r="P123" s="29"/>
      <c r="Q123" s="29"/>
      <c r="R123" s="29"/>
      <c r="S123" s="29"/>
      <c r="T123" s="29"/>
      <c r="U123" s="29"/>
    </row>
    <row r="124" ht="15.75" customHeight="1">
      <c r="A124" s="24"/>
      <c r="B124" s="37" t="s">
        <v>172</v>
      </c>
      <c r="C124" s="31" t="s">
        <v>502</v>
      </c>
      <c r="D124" s="32" t="s">
        <v>523</v>
      </c>
      <c r="E124" s="32" t="s">
        <v>533</v>
      </c>
      <c r="F124" s="32" t="s">
        <v>656</v>
      </c>
      <c r="G124" s="33">
        <v>6164840.0</v>
      </c>
      <c r="H124" s="33">
        <v>0.0</v>
      </c>
      <c r="I124" s="29"/>
      <c r="J124" s="29"/>
      <c r="K124" s="29"/>
      <c r="L124" s="29"/>
      <c r="M124" s="29"/>
      <c r="N124" s="29"/>
      <c r="O124" s="29"/>
      <c r="P124" s="29"/>
      <c r="Q124" s="29"/>
      <c r="R124" s="29"/>
      <c r="S124" s="29"/>
      <c r="T124" s="29"/>
      <c r="U124" s="29"/>
    </row>
    <row r="125" ht="15.75" customHeight="1">
      <c r="A125" s="24"/>
      <c r="B125" s="37" t="s">
        <v>172</v>
      </c>
      <c r="C125" s="31" t="s">
        <v>542</v>
      </c>
      <c r="D125" s="32" t="s">
        <v>629</v>
      </c>
      <c r="E125" s="32" t="s">
        <v>630</v>
      </c>
      <c r="F125" s="32" t="s">
        <v>657</v>
      </c>
      <c r="G125" s="33">
        <v>2.1386386E8</v>
      </c>
      <c r="H125" s="33">
        <v>0.0</v>
      </c>
      <c r="I125" s="29"/>
      <c r="J125" s="29"/>
      <c r="K125" s="29"/>
      <c r="L125" s="29"/>
      <c r="M125" s="29"/>
      <c r="N125" s="29"/>
      <c r="O125" s="29"/>
      <c r="P125" s="29"/>
      <c r="Q125" s="29"/>
      <c r="R125" s="29"/>
      <c r="S125" s="29"/>
      <c r="T125" s="29"/>
      <c r="U125" s="29"/>
    </row>
    <row r="126" ht="15.75" customHeight="1">
      <c r="A126" s="24"/>
      <c r="B126" s="37" t="s">
        <v>172</v>
      </c>
      <c r="C126" s="31" t="s">
        <v>575</v>
      </c>
      <c r="D126" s="32" t="s">
        <v>579</v>
      </c>
      <c r="E126" s="32" t="s">
        <v>580</v>
      </c>
      <c r="F126" s="32" t="s">
        <v>37</v>
      </c>
      <c r="G126" s="33">
        <v>2.548282E8</v>
      </c>
      <c r="H126" s="33">
        <v>2.548282E8</v>
      </c>
      <c r="I126" s="29"/>
      <c r="J126" s="29"/>
      <c r="K126" s="29"/>
      <c r="L126" s="29"/>
      <c r="M126" s="29"/>
      <c r="N126" s="29"/>
      <c r="O126" s="29"/>
      <c r="P126" s="29"/>
      <c r="Q126" s="29"/>
      <c r="R126" s="29"/>
      <c r="S126" s="29"/>
      <c r="T126" s="29"/>
      <c r="U126" s="29"/>
    </row>
    <row r="127" ht="15.75" customHeight="1">
      <c r="A127" s="24"/>
      <c r="B127" s="37" t="s">
        <v>172</v>
      </c>
      <c r="C127" s="31" t="s">
        <v>575</v>
      </c>
      <c r="D127" s="32" t="s">
        <v>579</v>
      </c>
      <c r="E127" s="32" t="s">
        <v>583</v>
      </c>
      <c r="F127" s="32" t="s">
        <v>658</v>
      </c>
      <c r="G127" s="33">
        <v>1.22229446602E11</v>
      </c>
      <c r="H127" s="33">
        <v>1.23133900108E11</v>
      </c>
      <c r="I127" s="29"/>
      <c r="J127" s="29"/>
      <c r="K127" s="29"/>
      <c r="L127" s="29"/>
      <c r="M127" s="29"/>
      <c r="N127" s="29"/>
      <c r="O127" s="29"/>
      <c r="P127" s="29"/>
      <c r="Q127" s="29"/>
      <c r="R127" s="29"/>
      <c r="S127" s="29"/>
      <c r="T127" s="29"/>
      <c r="U127" s="29"/>
    </row>
    <row r="128" ht="15.75" customHeight="1">
      <c r="A128" s="24"/>
      <c r="B128" s="37" t="s">
        <v>172</v>
      </c>
      <c r="C128" s="31" t="s">
        <v>575</v>
      </c>
      <c r="D128" s="32" t="s">
        <v>579</v>
      </c>
      <c r="E128" s="32" t="s">
        <v>583</v>
      </c>
      <c r="F128" s="32" t="s">
        <v>659</v>
      </c>
      <c r="G128" s="33">
        <v>1.082264568E9</v>
      </c>
      <c r="H128" s="33">
        <v>1.082264568E9</v>
      </c>
      <c r="I128" s="29"/>
      <c r="J128" s="29"/>
      <c r="K128" s="29"/>
      <c r="L128" s="29"/>
      <c r="M128" s="29"/>
      <c r="N128" s="29"/>
      <c r="O128" s="29"/>
      <c r="P128" s="29"/>
      <c r="Q128" s="29"/>
      <c r="R128" s="29"/>
      <c r="S128" s="29"/>
      <c r="T128" s="29"/>
      <c r="U128" s="29"/>
    </row>
    <row r="129" ht="15.75" customHeight="1">
      <c r="A129" s="24"/>
      <c r="B129" s="37" t="s">
        <v>172</v>
      </c>
      <c r="C129" s="31" t="s">
        <v>575</v>
      </c>
      <c r="D129" s="32" t="s">
        <v>660</v>
      </c>
      <c r="E129" s="32" t="s">
        <v>583</v>
      </c>
      <c r="F129" s="32" t="s">
        <v>661</v>
      </c>
      <c r="G129" s="33">
        <v>1.583299E9</v>
      </c>
      <c r="H129" s="33">
        <v>1.583299E9</v>
      </c>
      <c r="I129" s="29"/>
      <c r="J129" s="29"/>
      <c r="K129" s="29"/>
      <c r="L129" s="29"/>
      <c r="M129" s="29"/>
      <c r="N129" s="29"/>
      <c r="O129" s="29"/>
      <c r="P129" s="29"/>
      <c r="Q129" s="29"/>
      <c r="R129" s="29"/>
      <c r="S129" s="29"/>
      <c r="T129" s="29"/>
      <c r="U129" s="29"/>
    </row>
    <row r="130" ht="15.75" customHeight="1">
      <c r="A130" s="24"/>
      <c r="B130" s="37" t="s">
        <v>167</v>
      </c>
      <c r="C130" s="31" t="s">
        <v>492</v>
      </c>
      <c r="D130" s="32" t="s">
        <v>604</v>
      </c>
      <c r="E130" s="32" t="s">
        <v>605</v>
      </c>
      <c r="F130" s="32" t="s">
        <v>662</v>
      </c>
      <c r="G130" s="33">
        <v>6.71217336E8</v>
      </c>
      <c r="H130" s="33">
        <v>6.71217336E8</v>
      </c>
      <c r="I130" s="29"/>
      <c r="J130" s="29"/>
      <c r="K130" s="29"/>
      <c r="L130" s="29"/>
      <c r="M130" s="29"/>
      <c r="N130" s="29"/>
      <c r="O130" s="29"/>
      <c r="P130" s="29"/>
      <c r="Q130" s="29"/>
      <c r="R130" s="29"/>
      <c r="S130" s="29"/>
      <c r="T130" s="29"/>
      <c r="U130" s="29"/>
    </row>
    <row r="131" ht="15.75" customHeight="1">
      <c r="A131" s="24"/>
      <c r="B131" s="37" t="s">
        <v>167</v>
      </c>
      <c r="C131" s="31" t="s">
        <v>492</v>
      </c>
      <c r="D131" s="32" t="s">
        <v>604</v>
      </c>
      <c r="E131" s="32" t="s">
        <v>607</v>
      </c>
      <c r="F131" s="32" t="s">
        <v>663</v>
      </c>
      <c r="G131" s="33">
        <v>3.3952215E8</v>
      </c>
      <c r="H131" s="33">
        <v>3.3952215E8</v>
      </c>
      <c r="I131" s="29"/>
      <c r="J131" s="29"/>
      <c r="K131" s="29"/>
      <c r="L131" s="29"/>
      <c r="M131" s="29"/>
      <c r="N131" s="29"/>
      <c r="O131" s="29"/>
      <c r="P131" s="29"/>
      <c r="Q131" s="29"/>
      <c r="R131" s="29"/>
      <c r="S131" s="29"/>
      <c r="T131" s="29"/>
      <c r="U131" s="29"/>
    </row>
    <row r="132" ht="15.75" customHeight="1">
      <c r="A132" s="24"/>
      <c r="B132" s="37" t="s">
        <v>167</v>
      </c>
      <c r="C132" s="31" t="s">
        <v>502</v>
      </c>
      <c r="D132" s="32" t="s">
        <v>503</v>
      </c>
      <c r="E132" s="32" t="s">
        <v>505</v>
      </c>
      <c r="F132" s="32" t="s">
        <v>664</v>
      </c>
      <c r="G132" s="33">
        <v>5594000.0</v>
      </c>
      <c r="H132" s="33">
        <v>5594000.0</v>
      </c>
      <c r="I132" s="29"/>
      <c r="J132" s="29"/>
      <c r="K132" s="29"/>
      <c r="L132" s="29"/>
      <c r="M132" s="29"/>
      <c r="N132" s="29"/>
      <c r="O132" s="29"/>
      <c r="P132" s="29"/>
      <c r="Q132" s="29"/>
      <c r="R132" s="29"/>
      <c r="S132" s="29"/>
      <c r="T132" s="29"/>
      <c r="U132" s="29"/>
    </row>
    <row r="133" ht="15.75" customHeight="1">
      <c r="A133" s="24"/>
      <c r="B133" s="37" t="s">
        <v>167</v>
      </c>
      <c r="C133" s="31" t="s">
        <v>502</v>
      </c>
      <c r="D133" s="32" t="s">
        <v>506</v>
      </c>
      <c r="E133" s="32" t="s">
        <v>507</v>
      </c>
      <c r="F133" s="32" t="s">
        <v>665</v>
      </c>
      <c r="G133" s="33">
        <v>9.7520033E7</v>
      </c>
      <c r="H133" s="33">
        <v>9.7520033E7</v>
      </c>
      <c r="I133" s="29"/>
      <c r="J133" s="29"/>
      <c r="K133" s="29"/>
      <c r="L133" s="29"/>
      <c r="M133" s="29"/>
      <c r="N133" s="29"/>
      <c r="O133" s="29"/>
      <c r="P133" s="29"/>
      <c r="Q133" s="29"/>
      <c r="R133" s="29"/>
      <c r="S133" s="29"/>
      <c r="T133" s="29"/>
      <c r="U133" s="29"/>
    </row>
    <row r="134" ht="15.75" customHeight="1">
      <c r="A134" s="24"/>
      <c r="B134" s="37" t="s">
        <v>167</v>
      </c>
      <c r="C134" s="31" t="s">
        <v>502</v>
      </c>
      <c r="D134" s="32" t="s">
        <v>506</v>
      </c>
      <c r="E134" s="32" t="s">
        <v>189</v>
      </c>
      <c r="F134" s="32" t="s">
        <v>666</v>
      </c>
      <c r="G134" s="33">
        <v>1.21523875E8</v>
      </c>
      <c r="H134" s="33">
        <v>1.21523875E8</v>
      </c>
      <c r="I134" s="29"/>
      <c r="J134" s="29"/>
      <c r="K134" s="29"/>
      <c r="L134" s="29"/>
      <c r="M134" s="29"/>
      <c r="N134" s="29"/>
      <c r="O134" s="29"/>
      <c r="P134" s="29"/>
      <c r="Q134" s="29"/>
      <c r="R134" s="29"/>
      <c r="S134" s="29"/>
      <c r="T134" s="29"/>
      <c r="U134" s="29"/>
    </row>
    <row r="135" ht="15.75" customHeight="1">
      <c r="A135" s="24"/>
      <c r="B135" s="37" t="s">
        <v>167</v>
      </c>
      <c r="C135" s="31" t="s">
        <v>502</v>
      </c>
      <c r="D135" s="32" t="s">
        <v>506</v>
      </c>
      <c r="E135" s="32" t="s">
        <v>510</v>
      </c>
      <c r="F135" s="32" t="s">
        <v>667</v>
      </c>
      <c r="G135" s="33">
        <v>1.943592928E10</v>
      </c>
      <c r="H135" s="33">
        <v>1.943592928E10</v>
      </c>
      <c r="I135" s="29"/>
      <c r="J135" s="29"/>
      <c r="K135" s="29"/>
      <c r="L135" s="29"/>
      <c r="M135" s="29"/>
      <c r="N135" s="29"/>
      <c r="O135" s="29"/>
      <c r="P135" s="29"/>
      <c r="Q135" s="29"/>
      <c r="R135" s="29"/>
      <c r="S135" s="29"/>
      <c r="T135" s="29"/>
      <c r="U135" s="29"/>
    </row>
    <row r="136" ht="15.75" customHeight="1">
      <c r="A136" s="24"/>
      <c r="B136" s="37" t="s">
        <v>167</v>
      </c>
      <c r="C136" s="31" t="s">
        <v>502</v>
      </c>
      <c r="D136" s="32" t="s">
        <v>506</v>
      </c>
      <c r="E136" s="32" t="s">
        <v>512</v>
      </c>
      <c r="F136" s="32" t="s">
        <v>668</v>
      </c>
      <c r="G136" s="33">
        <v>1.0434E7</v>
      </c>
      <c r="H136" s="33">
        <v>1.0434E7</v>
      </c>
      <c r="I136" s="29"/>
      <c r="J136" s="29"/>
      <c r="K136" s="29"/>
      <c r="L136" s="29"/>
      <c r="M136" s="29"/>
      <c r="N136" s="29"/>
      <c r="O136" s="29"/>
      <c r="P136" s="29"/>
      <c r="Q136" s="29"/>
      <c r="R136" s="29"/>
      <c r="S136" s="29"/>
      <c r="T136" s="29"/>
      <c r="U136" s="29"/>
    </row>
    <row r="137" ht="15.75" customHeight="1">
      <c r="A137" s="24"/>
      <c r="B137" s="37" t="s">
        <v>167</v>
      </c>
      <c r="C137" s="31" t="s">
        <v>502</v>
      </c>
      <c r="D137" s="32" t="s">
        <v>516</v>
      </c>
      <c r="E137" s="32" t="s">
        <v>517</v>
      </c>
      <c r="F137" s="32" t="s">
        <v>669</v>
      </c>
      <c r="G137" s="33">
        <v>9.651618E8</v>
      </c>
      <c r="H137" s="33">
        <v>9.651618E8</v>
      </c>
      <c r="I137" s="29"/>
      <c r="J137" s="29"/>
      <c r="K137" s="29"/>
      <c r="L137" s="29"/>
      <c r="M137" s="29"/>
      <c r="N137" s="29"/>
      <c r="O137" s="29"/>
      <c r="P137" s="29"/>
      <c r="Q137" s="29"/>
      <c r="R137" s="29"/>
      <c r="S137" s="29"/>
      <c r="T137" s="29"/>
      <c r="U137" s="29"/>
    </row>
    <row r="138" ht="15.75" customHeight="1">
      <c r="A138" s="24"/>
      <c r="B138" s="37" t="s">
        <v>167</v>
      </c>
      <c r="C138" s="31" t="s">
        <v>502</v>
      </c>
      <c r="D138" s="32" t="s">
        <v>516</v>
      </c>
      <c r="E138" s="32" t="s">
        <v>518</v>
      </c>
      <c r="F138" s="32" t="s">
        <v>670</v>
      </c>
      <c r="G138" s="33">
        <v>1.123848E8</v>
      </c>
      <c r="H138" s="33">
        <v>1.123848E8</v>
      </c>
      <c r="I138" s="29"/>
      <c r="J138" s="29"/>
      <c r="K138" s="29"/>
      <c r="L138" s="29"/>
      <c r="M138" s="29"/>
      <c r="N138" s="29"/>
      <c r="O138" s="29"/>
      <c r="P138" s="29"/>
      <c r="Q138" s="29"/>
      <c r="R138" s="29"/>
      <c r="S138" s="29"/>
      <c r="T138" s="29"/>
      <c r="U138" s="29"/>
    </row>
    <row r="139" ht="15.75" customHeight="1">
      <c r="A139" s="24"/>
      <c r="B139" s="37" t="s">
        <v>167</v>
      </c>
      <c r="C139" s="31" t="s">
        <v>502</v>
      </c>
      <c r="D139" s="32" t="s">
        <v>523</v>
      </c>
      <c r="E139" s="32" t="s">
        <v>618</v>
      </c>
      <c r="F139" s="32" t="s">
        <v>671</v>
      </c>
      <c r="G139" s="33">
        <v>3.35807599E8</v>
      </c>
      <c r="H139" s="33">
        <v>3.35807599E8</v>
      </c>
      <c r="I139" s="29"/>
      <c r="J139" s="29"/>
      <c r="K139" s="29"/>
      <c r="L139" s="29"/>
      <c r="M139" s="29"/>
      <c r="N139" s="29"/>
      <c r="O139" s="29"/>
      <c r="P139" s="29"/>
      <c r="Q139" s="29"/>
      <c r="R139" s="29"/>
      <c r="S139" s="29"/>
      <c r="T139" s="29"/>
      <c r="U139" s="29"/>
    </row>
    <row r="140" ht="15.75" customHeight="1">
      <c r="A140" s="24"/>
      <c r="B140" s="37" t="s">
        <v>167</v>
      </c>
      <c r="C140" s="31" t="s">
        <v>502</v>
      </c>
      <c r="D140" s="32" t="s">
        <v>523</v>
      </c>
      <c r="E140" s="32" t="s">
        <v>618</v>
      </c>
      <c r="F140" s="32" t="s">
        <v>672</v>
      </c>
      <c r="G140" s="33">
        <v>4.405246318E9</v>
      </c>
      <c r="H140" s="33">
        <v>4.405246318E9</v>
      </c>
      <c r="I140" s="29"/>
      <c r="J140" s="29"/>
      <c r="K140" s="29"/>
      <c r="L140" s="29"/>
      <c r="M140" s="29"/>
      <c r="N140" s="29"/>
      <c r="O140" s="29"/>
      <c r="P140" s="29"/>
      <c r="Q140" s="29"/>
      <c r="R140" s="29"/>
      <c r="S140" s="29"/>
      <c r="T140" s="29"/>
      <c r="U140" s="29"/>
    </row>
    <row r="141" ht="15.75" customHeight="1">
      <c r="A141" s="24"/>
      <c r="B141" s="37" t="s">
        <v>167</v>
      </c>
      <c r="C141" s="31" t="s">
        <v>502</v>
      </c>
      <c r="D141" s="32" t="s">
        <v>523</v>
      </c>
      <c r="E141" s="32" t="s">
        <v>618</v>
      </c>
      <c r="F141" s="32" t="s">
        <v>673</v>
      </c>
      <c r="G141" s="33">
        <v>2.05489438E8</v>
      </c>
      <c r="H141" s="33">
        <v>2.05489438E8</v>
      </c>
      <c r="I141" s="29"/>
      <c r="J141" s="29"/>
      <c r="K141" s="29"/>
      <c r="L141" s="29"/>
      <c r="M141" s="29"/>
      <c r="N141" s="29"/>
      <c r="O141" s="29"/>
      <c r="P141" s="29"/>
      <c r="Q141" s="29"/>
      <c r="R141" s="29"/>
      <c r="S141" s="29"/>
      <c r="T141" s="29"/>
      <c r="U141" s="29"/>
    </row>
    <row r="142" ht="15.75" customHeight="1">
      <c r="A142" s="24"/>
      <c r="B142" s="37" t="s">
        <v>167</v>
      </c>
      <c r="C142" s="31" t="s">
        <v>502</v>
      </c>
      <c r="D142" s="32" t="s">
        <v>523</v>
      </c>
      <c r="E142" s="32" t="s">
        <v>618</v>
      </c>
      <c r="F142" s="32" t="s">
        <v>674</v>
      </c>
      <c r="G142" s="33">
        <v>6.935896E8</v>
      </c>
      <c r="H142" s="33">
        <v>6.935896E8</v>
      </c>
      <c r="I142" s="29"/>
      <c r="J142" s="29"/>
      <c r="K142" s="29"/>
      <c r="L142" s="29"/>
      <c r="M142" s="29"/>
      <c r="N142" s="29"/>
      <c r="O142" s="29"/>
      <c r="P142" s="29"/>
      <c r="Q142" s="29"/>
      <c r="R142" s="29"/>
      <c r="S142" s="29"/>
      <c r="T142" s="29"/>
      <c r="U142" s="29"/>
    </row>
    <row r="143" ht="15.75" customHeight="1">
      <c r="A143" s="24"/>
      <c r="B143" s="37" t="s">
        <v>167</v>
      </c>
      <c r="C143" s="31" t="s">
        <v>502</v>
      </c>
      <c r="D143" s="32" t="s">
        <v>523</v>
      </c>
      <c r="E143" s="32" t="s">
        <v>618</v>
      </c>
      <c r="F143" s="32" t="s">
        <v>675</v>
      </c>
      <c r="G143" s="33">
        <v>7.14956E7</v>
      </c>
      <c r="H143" s="33">
        <v>7.14956E7</v>
      </c>
      <c r="I143" s="29"/>
      <c r="J143" s="29"/>
      <c r="K143" s="29"/>
      <c r="L143" s="29"/>
      <c r="M143" s="29"/>
      <c r="N143" s="29"/>
      <c r="O143" s="29"/>
      <c r="P143" s="29"/>
      <c r="Q143" s="29"/>
      <c r="R143" s="29"/>
      <c r="S143" s="29"/>
      <c r="T143" s="29"/>
      <c r="U143" s="29"/>
    </row>
    <row r="144" ht="15.75" customHeight="1">
      <c r="A144" s="24"/>
      <c r="B144" s="37" t="s">
        <v>167</v>
      </c>
      <c r="C144" s="31" t="s">
        <v>502</v>
      </c>
      <c r="D144" s="32" t="s">
        <v>523</v>
      </c>
      <c r="E144" s="32" t="s">
        <v>618</v>
      </c>
      <c r="F144" s="32" t="s">
        <v>676</v>
      </c>
      <c r="G144" s="33">
        <v>8.853343667E9</v>
      </c>
      <c r="H144" s="33">
        <v>8.853343667E9</v>
      </c>
      <c r="I144" s="29"/>
      <c r="J144" s="29"/>
      <c r="K144" s="29"/>
      <c r="L144" s="29"/>
      <c r="M144" s="29"/>
      <c r="N144" s="29"/>
      <c r="O144" s="29"/>
      <c r="P144" s="29"/>
      <c r="Q144" s="29"/>
      <c r="R144" s="29"/>
      <c r="S144" s="29"/>
      <c r="T144" s="29"/>
      <c r="U144" s="29"/>
    </row>
    <row r="145" ht="15.75" customHeight="1">
      <c r="A145" s="24"/>
      <c r="B145" s="37" t="s">
        <v>167</v>
      </c>
      <c r="C145" s="31" t="s">
        <v>502</v>
      </c>
      <c r="D145" s="32" t="s">
        <v>523</v>
      </c>
      <c r="E145" s="32" t="s">
        <v>618</v>
      </c>
      <c r="F145" s="32" t="s">
        <v>66</v>
      </c>
      <c r="G145" s="33">
        <v>1.200809E9</v>
      </c>
      <c r="H145" s="33">
        <v>8.11625E8</v>
      </c>
      <c r="I145" s="29"/>
      <c r="J145" s="29"/>
      <c r="K145" s="29"/>
      <c r="L145" s="29"/>
      <c r="M145" s="29"/>
      <c r="N145" s="29"/>
      <c r="O145" s="29"/>
      <c r="P145" s="29"/>
      <c r="Q145" s="29"/>
      <c r="R145" s="29"/>
      <c r="S145" s="29"/>
      <c r="T145" s="29"/>
      <c r="U145" s="29"/>
    </row>
    <row r="146" ht="15.75" customHeight="1">
      <c r="A146" s="24"/>
      <c r="B146" s="37" t="s">
        <v>167</v>
      </c>
      <c r="C146" s="31" t="s">
        <v>502</v>
      </c>
      <c r="D146" s="32" t="s">
        <v>523</v>
      </c>
      <c r="E146" s="32" t="s">
        <v>622</v>
      </c>
      <c r="F146" s="32" t="s">
        <v>677</v>
      </c>
      <c r="G146" s="33">
        <v>5.46743325E8</v>
      </c>
      <c r="H146" s="33">
        <v>5.46743325E8</v>
      </c>
      <c r="I146" s="29"/>
      <c r="J146" s="29"/>
      <c r="K146" s="29"/>
      <c r="L146" s="29"/>
      <c r="M146" s="29"/>
      <c r="N146" s="29"/>
      <c r="O146" s="29"/>
      <c r="P146" s="29"/>
      <c r="Q146" s="29"/>
      <c r="R146" s="29"/>
      <c r="S146" s="29"/>
      <c r="T146" s="29"/>
      <c r="U146" s="29"/>
    </row>
    <row r="147" ht="15.75" customHeight="1">
      <c r="A147" s="24"/>
      <c r="B147" s="37" t="s">
        <v>167</v>
      </c>
      <c r="C147" s="31" t="s">
        <v>502</v>
      </c>
      <c r="D147" s="32" t="s">
        <v>523</v>
      </c>
      <c r="E147" s="32" t="s">
        <v>531</v>
      </c>
      <c r="F147" s="32" t="s">
        <v>678</v>
      </c>
      <c r="G147" s="33">
        <v>3.28657417E8</v>
      </c>
      <c r="H147" s="33">
        <v>3.28657417E8</v>
      </c>
      <c r="I147" s="29"/>
      <c r="J147" s="29"/>
      <c r="K147" s="29"/>
      <c r="L147" s="29"/>
      <c r="M147" s="29"/>
      <c r="N147" s="29"/>
      <c r="O147" s="29"/>
      <c r="P147" s="29"/>
      <c r="Q147" s="29"/>
      <c r="R147" s="29"/>
      <c r="S147" s="29"/>
      <c r="T147" s="29"/>
      <c r="U147" s="29"/>
    </row>
    <row r="148" ht="15.75" customHeight="1">
      <c r="A148" s="24"/>
      <c r="B148" s="37" t="s">
        <v>167</v>
      </c>
      <c r="C148" s="31" t="s">
        <v>502</v>
      </c>
      <c r="D148" s="32" t="s">
        <v>523</v>
      </c>
      <c r="E148" s="32" t="s">
        <v>533</v>
      </c>
      <c r="F148" s="32" t="s">
        <v>679</v>
      </c>
      <c r="G148" s="33">
        <v>4.158825E7</v>
      </c>
      <c r="H148" s="33">
        <v>4.158825E7</v>
      </c>
      <c r="I148" s="29"/>
      <c r="J148" s="29"/>
      <c r="K148" s="29"/>
      <c r="L148" s="29"/>
      <c r="M148" s="29"/>
      <c r="N148" s="29"/>
      <c r="O148" s="29"/>
      <c r="P148" s="29"/>
      <c r="Q148" s="29"/>
      <c r="R148" s="29"/>
      <c r="S148" s="29"/>
      <c r="T148" s="29"/>
      <c r="U148" s="29"/>
    </row>
    <row r="149" ht="15.75" customHeight="1">
      <c r="A149" s="24"/>
      <c r="B149" s="37" t="s">
        <v>167</v>
      </c>
      <c r="C149" s="31" t="s">
        <v>502</v>
      </c>
      <c r="D149" s="32" t="s">
        <v>523</v>
      </c>
      <c r="E149" s="32" t="s">
        <v>533</v>
      </c>
      <c r="F149" s="32" t="s">
        <v>680</v>
      </c>
      <c r="G149" s="33">
        <v>1.1792E7</v>
      </c>
      <c r="H149" s="33">
        <v>1.1792E7</v>
      </c>
      <c r="I149" s="29"/>
      <c r="J149" s="29"/>
      <c r="K149" s="29"/>
      <c r="L149" s="29"/>
      <c r="M149" s="29"/>
      <c r="N149" s="29"/>
      <c r="O149" s="29"/>
      <c r="P149" s="29"/>
      <c r="Q149" s="29"/>
      <c r="R149" s="29"/>
      <c r="S149" s="29"/>
      <c r="T149" s="29"/>
      <c r="U149" s="29"/>
    </row>
    <row r="150" ht="15.75" customHeight="1">
      <c r="A150" s="24"/>
      <c r="B150" s="37" t="s">
        <v>167</v>
      </c>
      <c r="C150" s="31" t="s">
        <v>542</v>
      </c>
      <c r="D150" s="32" t="s">
        <v>629</v>
      </c>
      <c r="E150" s="32" t="s">
        <v>630</v>
      </c>
      <c r="F150" s="32" t="s">
        <v>681</v>
      </c>
      <c r="G150" s="33">
        <v>2.032956E8</v>
      </c>
      <c r="H150" s="33">
        <v>3.7006458E7</v>
      </c>
      <c r="I150" s="29"/>
      <c r="J150" s="29"/>
      <c r="K150" s="29"/>
      <c r="L150" s="29"/>
      <c r="M150" s="29"/>
      <c r="N150" s="29"/>
      <c r="O150" s="29"/>
      <c r="P150" s="29"/>
      <c r="Q150" s="29"/>
      <c r="R150" s="29"/>
      <c r="S150" s="29"/>
      <c r="T150" s="29"/>
      <c r="U150" s="29"/>
    </row>
    <row r="151" ht="15.75" customHeight="1">
      <c r="A151" s="24"/>
      <c r="B151" s="37" t="s">
        <v>167</v>
      </c>
      <c r="C151" s="31" t="s">
        <v>575</v>
      </c>
      <c r="D151" s="32" t="s">
        <v>579</v>
      </c>
      <c r="E151" s="32" t="s">
        <v>580</v>
      </c>
      <c r="F151" s="32" t="s">
        <v>682</v>
      </c>
      <c r="G151" s="33">
        <v>2.7569267E8</v>
      </c>
      <c r="H151" s="33">
        <v>2.7569267E8</v>
      </c>
      <c r="I151" s="29"/>
      <c r="J151" s="29"/>
      <c r="K151" s="29"/>
      <c r="L151" s="29"/>
      <c r="M151" s="29"/>
      <c r="N151" s="29"/>
      <c r="O151" s="29"/>
      <c r="P151" s="29"/>
      <c r="Q151" s="29"/>
      <c r="R151" s="29"/>
      <c r="S151" s="29"/>
      <c r="T151" s="29"/>
      <c r="U151" s="29"/>
    </row>
    <row r="152" ht="15.75" customHeight="1">
      <c r="A152" s="24"/>
      <c r="B152" s="37" t="s">
        <v>167</v>
      </c>
      <c r="C152" s="31" t="s">
        <v>575</v>
      </c>
      <c r="D152" s="32" t="s">
        <v>579</v>
      </c>
      <c r="E152" s="32" t="s">
        <v>583</v>
      </c>
      <c r="F152" s="32" t="s">
        <v>683</v>
      </c>
      <c r="G152" s="33">
        <v>9.3049111779E10</v>
      </c>
      <c r="H152" s="33">
        <v>9.3790439115E10</v>
      </c>
      <c r="I152" s="29"/>
      <c r="J152" s="29"/>
      <c r="K152" s="29"/>
      <c r="L152" s="29"/>
      <c r="M152" s="29"/>
      <c r="N152" s="29"/>
      <c r="O152" s="29"/>
      <c r="P152" s="29"/>
      <c r="Q152" s="29"/>
      <c r="R152" s="29"/>
      <c r="S152" s="29"/>
      <c r="T152" s="29"/>
      <c r="U152" s="29"/>
    </row>
    <row r="153" ht="15.75" customHeight="1">
      <c r="A153" s="24"/>
      <c r="B153" s="37" t="s">
        <v>167</v>
      </c>
      <c r="C153" s="31" t="s">
        <v>575</v>
      </c>
      <c r="D153" s="32" t="s">
        <v>579</v>
      </c>
      <c r="E153" s="32" t="s">
        <v>583</v>
      </c>
      <c r="F153" s="38" t="s">
        <v>684</v>
      </c>
      <c r="G153" s="33">
        <v>4.796682616E9</v>
      </c>
      <c r="H153" s="33">
        <v>0.0</v>
      </c>
      <c r="I153" s="29"/>
      <c r="J153" s="29"/>
      <c r="K153" s="29"/>
      <c r="L153" s="29"/>
      <c r="M153" s="29"/>
      <c r="N153" s="29"/>
      <c r="O153" s="29"/>
      <c r="P153" s="29"/>
      <c r="Q153" s="29"/>
      <c r="R153" s="29"/>
      <c r="S153" s="29"/>
      <c r="T153" s="29"/>
      <c r="U153" s="29"/>
    </row>
    <row r="154" ht="15.75" customHeight="1">
      <c r="A154" s="24"/>
      <c r="B154" s="37" t="s">
        <v>167</v>
      </c>
      <c r="C154" s="31" t="s">
        <v>575</v>
      </c>
      <c r="D154" s="32" t="s">
        <v>579</v>
      </c>
      <c r="E154" s="32" t="s">
        <v>583</v>
      </c>
      <c r="F154" s="32" t="s">
        <v>685</v>
      </c>
      <c r="G154" s="33">
        <v>2.49991E9</v>
      </c>
      <c r="H154" s="33">
        <v>2.49991E9</v>
      </c>
      <c r="I154" s="29"/>
      <c r="J154" s="29"/>
      <c r="K154" s="29"/>
      <c r="L154" s="29"/>
      <c r="M154" s="29"/>
      <c r="N154" s="29"/>
      <c r="O154" s="29"/>
      <c r="P154" s="29"/>
      <c r="Q154" s="29"/>
      <c r="R154" s="29"/>
      <c r="S154" s="29"/>
      <c r="T154" s="29"/>
      <c r="U154" s="29"/>
    </row>
    <row r="155" ht="15.75" customHeight="1">
      <c r="A155" s="24"/>
      <c r="B155" s="37" t="s">
        <v>167</v>
      </c>
      <c r="C155" s="31" t="s">
        <v>575</v>
      </c>
      <c r="D155" s="32" t="s">
        <v>579</v>
      </c>
      <c r="E155" s="32" t="s">
        <v>583</v>
      </c>
      <c r="F155" s="39" t="s">
        <v>686</v>
      </c>
      <c r="G155" s="33">
        <v>8.3088801E8</v>
      </c>
      <c r="H155" s="33">
        <v>8.3088801E8</v>
      </c>
      <c r="I155" s="29"/>
      <c r="J155" s="29"/>
      <c r="K155" s="29"/>
      <c r="L155" s="29"/>
      <c r="M155" s="29"/>
      <c r="N155" s="29"/>
      <c r="O155" s="29"/>
      <c r="P155" s="29"/>
      <c r="Q155" s="29"/>
      <c r="R155" s="29"/>
      <c r="S155" s="29"/>
      <c r="T155" s="29"/>
      <c r="U155" s="29"/>
    </row>
    <row r="156" ht="15.75" customHeight="1">
      <c r="A156" s="24"/>
      <c r="B156" s="37" t="s">
        <v>167</v>
      </c>
      <c r="C156" s="31" t="s">
        <v>575</v>
      </c>
      <c r="D156" s="32" t="s">
        <v>579</v>
      </c>
      <c r="E156" s="32" t="s">
        <v>583</v>
      </c>
      <c r="F156" s="32" t="s">
        <v>687</v>
      </c>
      <c r="G156" s="33">
        <v>1.76985965E8</v>
      </c>
      <c r="H156" s="33">
        <v>1.76985965E8</v>
      </c>
      <c r="I156" s="29"/>
      <c r="J156" s="29"/>
      <c r="K156" s="29"/>
      <c r="L156" s="29"/>
      <c r="M156" s="29"/>
      <c r="N156" s="29"/>
      <c r="O156" s="29"/>
      <c r="P156" s="29"/>
      <c r="Q156" s="29"/>
      <c r="R156" s="29"/>
      <c r="S156" s="29"/>
      <c r="T156" s="29"/>
      <c r="U156" s="29"/>
    </row>
    <row r="157" ht="15.75" customHeight="1">
      <c r="A157" s="24"/>
      <c r="B157" s="30" t="s">
        <v>153</v>
      </c>
      <c r="C157" s="31" t="s">
        <v>688</v>
      </c>
      <c r="D157" s="32" t="s">
        <v>604</v>
      </c>
      <c r="E157" s="32" t="s">
        <v>605</v>
      </c>
      <c r="F157" s="32" t="s">
        <v>689</v>
      </c>
      <c r="G157" s="33">
        <v>1.2435995E8</v>
      </c>
      <c r="H157" s="33">
        <v>1.2435995E8</v>
      </c>
      <c r="I157" s="29"/>
      <c r="J157" s="29"/>
      <c r="K157" s="29"/>
      <c r="L157" s="29"/>
      <c r="M157" s="29"/>
      <c r="N157" s="29"/>
      <c r="O157" s="29"/>
      <c r="P157" s="29"/>
      <c r="Q157" s="29"/>
      <c r="R157" s="29"/>
      <c r="S157" s="29"/>
      <c r="T157" s="29"/>
      <c r="U157" s="29"/>
    </row>
    <row r="158" ht="15.75" customHeight="1">
      <c r="A158" s="24"/>
      <c r="B158" s="30" t="s">
        <v>153</v>
      </c>
      <c r="C158" s="31" t="s">
        <v>688</v>
      </c>
      <c r="D158" s="32" t="s">
        <v>604</v>
      </c>
      <c r="E158" s="32" t="s">
        <v>607</v>
      </c>
      <c r="F158" s="32" t="s">
        <v>690</v>
      </c>
      <c r="G158" s="33">
        <v>1.694E8</v>
      </c>
      <c r="H158" s="33">
        <v>1.694E8</v>
      </c>
      <c r="I158" s="29"/>
      <c r="J158" s="29"/>
      <c r="K158" s="29"/>
      <c r="L158" s="29"/>
      <c r="M158" s="29"/>
      <c r="N158" s="29"/>
      <c r="O158" s="29"/>
      <c r="P158" s="29"/>
      <c r="Q158" s="29"/>
      <c r="R158" s="29"/>
      <c r="S158" s="29"/>
      <c r="T158" s="29"/>
      <c r="U158" s="29"/>
    </row>
    <row r="159" ht="15.75" customHeight="1">
      <c r="A159" s="24"/>
      <c r="B159" s="30" t="s">
        <v>153</v>
      </c>
      <c r="C159" s="31" t="s">
        <v>688</v>
      </c>
      <c r="D159" s="32" t="s">
        <v>604</v>
      </c>
      <c r="E159" s="32" t="s">
        <v>607</v>
      </c>
      <c r="F159" s="32" t="s">
        <v>691</v>
      </c>
      <c r="G159" s="33">
        <v>2.7076269E8</v>
      </c>
      <c r="H159" s="33">
        <v>2.7076269E8</v>
      </c>
      <c r="I159" s="29"/>
      <c r="J159" s="29"/>
      <c r="K159" s="29"/>
      <c r="L159" s="29"/>
      <c r="M159" s="29"/>
      <c r="N159" s="29"/>
      <c r="O159" s="29"/>
      <c r="P159" s="29"/>
      <c r="Q159" s="29"/>
      <c r="R159" s="29"/>
      <c r="S159" s="29"/>
      <c r="T159" s="29"/>
      <c r="U159" s="29"/>
    </row>
    <row r="160" ht="15.75" customHeight="1">
      <c r="A160" s="24"/>
      <c r="B160" s="30" t="s">
        <v>153</v>
      </c>
      <c r="C160" s="31" t="s">
        <v>688</v>
      </c>
      <c r="D160" s="32" t="s">
        <v>604</v>
      </c>
      <c r="E160" s="32" t="s">
        <v>692</v>
      </c>
      <c r="F160" s="32" t="s">
        <v>693</v>
      </c>
      <c r="G160" s="33">
        <v>9.7971984E7</v>
      </c>
      <c r="H160" s="33">
        <v>9.7971984E7</v>
      </c>
      <c r="I160" s="29"/>
      <c r="J160" s="29"/>
      <c r="K160" s="29"/>
      <c r="L160" s="29"/>
      <c r="M160" s="29"/>
      <c r="N160" s="29"/>
      <c r="O160" s="29"/>
      <c r="P160" s="29"/>
      <c r="Q160" s="29"/>
      <c r="R160" s="29"/>
      <c r="S160" s="29"/>
      <c r="T160" s="29"/>
      <c r="U160" s="29"/>
    </row>
    <row r="161" ht="15.75" customHeight="1">
      <c r="A161" s="24"/>
      <c r="B161" s="30" t="s">
        <v>153</v>
      </c>
      <c r="C161" s="31" t="s">
        <v>688</v>
      </c>
      <c r="D161" s="32" t="s">
        <v>604</v>
      </c>
      <c r="E161" s="32" t="s">
        <v>692</v>
      </c>
      <c r="F161" s="32" t="s">
        <v>694</v>
      </c>
      <c r="G161" s="33">
        <v>6492750.0</v>
      </c>
      <c r="H161" s="33">
        <v>6492750.0</v>
      </c>
      <c r="I161" s="29"/>
      <c r="J161" s="29"/>
      <c r="K161" s="29"/>
      <c r="L161" s="29"/>
      <c r="M161" s="29"/>
      <c r="N161" s="29"/>
      <c r="O161" s="29"/>
      <c r="P161" s="29"/>
      <c r="Q161" s="29"/>
      <c r="R161" s="29"/>
      <c r="S161" s="29"/>
      <c r="T161" s="29"/>
      <c r="U161" s="29"/>
    </row>
    <row r="162" ht="15.75" customHeight="1">
      <c r="A162" s="24"/>
      <c r="B162" s="30" t="s">
        <v>153</v>
      </c>
      <c r="C162" s="31" t="s">
        <v>502</v>
      </c>
      <c r="D162" s="32" t="s">
        <v>503</v>
      </c>
      <c r="E162" s="32" t="s">
        <v>505</v>
      </c>
      <c r="F162" s="32" t="s">
        <v>695</v>
      </c>
      <c r="G162" s="33">
        <v>5470000.0</v>
      </c>
      <c r="H162" s="33">
        <v>5470000.0</v>
      </c>
      <c r="I162" s="29"/>
      <c r="J162" s="29"/>
      <c r="K162" s="29"/>
      <c r="L162" s="29"/>
      <c r="M162" s="29"/>
      <c r="N162" s="29"/>
      <c r="O162" s="29"/>
      <c r="P162" s="29"/>
      <c r="Q162" s="29"/>
      <c r="R162" s="29"/>
      <c r="S162" s="29"/>
      <c r="T162" s="29"/>
      <c r="U162" s="29"/>
    </row>
    <row r="163" ht="15.75" customHeight="1">
      <c r="A163" s="24"/>
      <c r="B163" s="30" t="s">
        <v>153</v>
      </c>
      <c r="C163" s="31" t="s">
        <v>502</v>
      </c>
      <c r="D163" s="32" t="s">
        <v>506</v>
      </c>
      <c r="E163" s="32" t="s">
        <v>507</v>
      </c>
      <c r="F163" s="32" t="s">
        <v>696</v>
      </c>
      <c r="G163" s="33">
        <v>9.534349E7</v>
      </c>
      <c r="H163" s="33">
        <v>9.534349E7</v>
      </c>
      <c r="I163" s="29"/>
      <c r="J163" s="29"/>
      <c r="K163" s="29"/>
      <c r="L163" s="29"/>
      <c r="M163" s="29"/>
      <c r="N163" s="29"/>
      <c r="O163" s="29"/>
      <c r="P163" s="29"/>
      <c r="Q163" s="29"/>
      <c r="R163" s="29"/>
      <c r="S163" s="29"/>
      <c r="T163" s="29"/>
      <c r="U163" s="29"/>
    </row>
    <row r="164" ht="15.75" customHeight="1">
      <c r="A164" s="24"/>
      <c r="B164" s="30" t="s">
        <v>153</v>
      </c>
      <c r="C164" s="31" t="s">
        <v>502</v>
      </c>
      <c r="D164" s="32" t="s">
        <v>506</v>
      </c>
      <c r="E164" s="32" t="s">
        <v>697</v>
      </c>
      <c r="F164" s="32" t="s">
        <v>698</v>
      </c>
      <c r="G164" s="33">
        <v>1008480.0</v>
      </c>
      <c r="H164" s="33">
        <v>1008480.0</v>
      </c>
      <c r="I164" s="29"/>
      <c r="J164" s="29"/>
      <c r="K164" s="29"/>
      <c r="L164" s="29"/>
      <c r="M164" s="29"/>
      <c r="N164" s="29"/>
      <c r="O164" s="29"/>
      <c r="P164" s="29"/>
      <c r="Q164" s="29"/>
      <c r="R164" s="29"/>
      <c r="S164" s="29"/>
      <c r="T164" s="29"/>
      <c r="U164" s="29"/>
    </row>
    <row r="165" ht="15.75" customHeight="1">
      <c r="A165" s="24"/>
      <c r="B165" s="30" t="s">
        <v>153</v>
      </c>
      <c r="C165" s="31" t="s">
        <v>502</v>
      </c>
      <c r="D165" s="32" t="s">
        <v>506</v>
      </c>
      <c r="E165" s="32" t="s">
        <v>189</v>
      </c>
      <c r="F165" s="32" t="s">
        <v>699</v>
      </c>
      <c r="G165" s="33">
        <v>1.2514898E8</v>
      </c>
      <c r="H165" s="33">
        <v>1.2514898E8</v>
      </c>
      <c r="I165" s="29"/>
      <c r="J165" s="29"/>
      <c r="K165" s="29"/>
      <c r="L165" s="29"/>
      <c r="M165" s="29"/>
      <c r="N165" s="29"/>
      <c r="O165" s="29"/>
      <c r="P165" s="29"/>
      <c r="Q165" s="29"/>
      <c r="R165" s="29"/>
      <c r="S165" s="29"/>
      <c r="T165" s="29"/>
      <c r="U165" s="29"/>
    </row>
    <row r="166" ht="15.75" customHeight="1">
      <c r="A166" s="24"/>
      <c r="B166" s="30" t="s">
        <v>153</v>
      </c>
      <c r="C166" s="31" t="s">
        <v>502</v>
      </c>
      <c r="D166" s="32" t="s">
        <v>506</v>
      </c>
      <c r="E166" s="32" t="s">
        <v>510</v>
      </c>
      <c r="F166" s="32" t="s">
        <v>700</v>
      </c>
      <c r="G166" s="33">
        <v>1.773260729E10</v>
      </c>
      <c r="H166" s="33">
        <v>1.773260729E10</v>
      </c>
      <c r="I166" s="29"/>
      <c r="J166" s="29"/>
      <c r="K166" s="29"/>
      <c r="L166" s="29"/>
      <c r="M166" s="29"/>
      <c r="N166" s="29"/>
      <c r="O166" s="29"/>
      <c r="P166" s="29"/>
      <c r="Q166" s="29"/>
      <c r="R166" s="29"/>
      <c r="S166" s="29"/>
      <c r="T166" s="29"/>
      <c r="U166" s="29"/>
    </row>
    <row r="167" ht="15.75" customHeight="1">
      <c r="A167" s="24"/>
      <c r="B167" s="30" t="s">
        <v>153</v>
      </c>
      <c r="C167" s="31" t="s">
        <v>502</v>
      </c>
      <c r="D167" s="32" t="s">
        <v>506</v>
      </c>
      <c r="E167" s="32" t="s">
        <v>512</v>
      </c>
      <c r="F167" s="32" t="s">
        <v>701</v>
      </c>
      <c r="G167" s="33">
        <v>9016480.0</v>
      </c>
      <c r="H167" s="33">
        <v>9016480.0</v>
      </c>
      <c r="I167" s="29"/>
      <c r="J167" s="29"/>
      <c r="K167" s="29"/>
      <c r="L167" s="29"/>
      <c r="M167" s="29"/>
      <c r="N167" s="29"/>
      <c r="O167" s="29"/>
      <c r="P167" s="29"/>
      <c r="Q167" s="29"/>
      <c r="R167" s="29"/>
      <c r="S167" s="29"/>
      <c r="T167" s="29"/>
      <c r="U167" s="29"/>
    </row>
    <row r="168" ht="15.75" customHeight="1">
      <c r="A168" s="24"/>
      <c r="B168" s="30" t="s">
        <v>153</v>
      </c>
      <c r="C168" s="31" t="s">
        <v>502</v>
      </c>
      <c r="D168" s="32" t="s">
        <v>516</v>
      </c>
      <c r="E168" s="32" t="s">
        <v>517</v>
      </c>
      <c r="F168" s="32" t="s">
        <v>702</v>
      </c>
      <c r="G168" s="33">
        <v>1.41675E9</v>
      </c>
      <c r="H168" s="33">
        <v>1.41675E9</v>
      </c>
      <c r="I168" s="29"/>
      <c r="J168" s="29"/>
      <c r="K168" s="29"/>
      <c r="L168" s="29"/>
      <c r="M168" s="29"/>
      <c r="N168" s="29"/>
      <c r="O168" s="29"/>
      <c r="P168" s="29"/>
      <c r="Q168" s="29"/>
      <c r="R168" s="29"/>
      <c r="S168" s="29"/>
      <c r="T168" s="29"/>
      <c r="U168" s="29"/>
    </row>
    <row r="169" ht="15.75" customHeight="1">
      <c r="A169" s="24"/>
      <c r="B169" s="30" t="s">
        <v>153</v>
      </c>
      <c r="C169" s="31" t="s">
        <v>502</v>
      </c>
      <c r="D169" s="32" t="s">
        <v>516</v>
      </c>
      <c r="E169" s="32" t="s">
        <v>518</v>
      </c>
      <c r="F169" s="32" t="s">
        <v>703</v>
      </c>
      <c r="G169" s="33">
        <v>1.1748E8</v>
      </c>
      <c r="H169" s="33">
        <v>1.1748E8</v>
      </c>
      <c r="I169" s="29"/>
      <c r="J169" s="29"/>
      <c r="K169" s="29"/>
      <c r="L169" s="29"/>
      <c r="M169" s="29"/>
      <c r="N169" s="29"/>
      <c r="O169" s="29"/>
      <c r="P169" s="29"/>
      <c r="Q169" s="29"/>
      <c r="R169" s="29"/>
      <c r="S169" s="29"/>
      <c r="T169" s="29"/>
      <c r="U169" s="29"/>
    </row>
    <row r="170" ht="15.75" customHeight="1">
      <c r="A170" s="24"/>
      <c r="B170" s="30" t="s">
        <v>153</v>
      </c>
      <c r="C170" s="31" t="s">
        <v>502</v>
      </c>
      <c r="D170" s="32" t="s">
        <v>516</v>
      </c>
      <c r="E170" s="32" t="s">
        <v>520</v>
      </c>
      <c r="F170" s="32" t="s">
        <v>704</v>
      </c>
      <c r="G170" s="33">
        <v>6.74402562E8</v>
      </c>
      <c r="H170" s="33">
        <v>6.7799799E8</v>
      </c>
      <c r="I170" s="29"/>
      <c r="J170" s="29"/>
      <c r="K170" s="29"/>
      <c r="L170" s="29"/>
      <c r="M170" s="29"/>
      <c r="N170" s="29"/>
      <c r="O170" s="29"/>
      <c r="P170" s="29"/>
      <c r="Q170" s="29"/>
      <c r="R170" s="29"/>
      <c r="S170" s="29"/>
      <c r="T170" s="29"/>
      <c r="U170" s="29"/>
    </row>
    <row r="171" ht="15.75" customHeight="1">
      <c r="A171" s="24"/>
      <c r="B171" s="30" t="s">
        <v>153</v>
      </c>
      <c r="C171" s="31" t="s">
        <v>502</v>
      </c>
      <c r="D171" s="32" t="s">
        <v>516</v>
      </c>
      <c r="E171" s="32" t="s">
        <v>520</v>
      </c>
      <c r="F171" s="32" t="s">
        <v>705</v>
      </c>
      <c r="G171" s="33">
        <v>1.190948148E9</v>
      </c>
      <c r="H171" s="33">
        <v>1.201335018E9</v>
      </c>
      <c r="I171" s="29"/>
      <c r="J171" s="29"/>
      <c r="K171" s="29"/>
      <c r="L171" s="29"/>
      <c r="M171" s="29"/>
      <c r="N171" s="29"/>
      <c r="O171" s="29"/>
      <c r="P171" s="29"/>
      <c r="Q171" s="29"/>
      <c r="R171" s="29"/>
      <c r="S171" s="29"/>
      <c r="T171" s="29"/>
      <c r="U171" s="29"/>
    </row>
    <row r="172" ht="15.75" customHeight="1">
      <c r="A172" s="24"/>
      <c r="B172" s="30" t="s">
        <v>153</v>
      </c>
      <c r="C172" s="31" t="s">
        <v>502</v>
      </c>
      <c r="D172" s="32" t="s">
        <v>523</v>
      </c>
      <c r="E172" s="32" t="s">
        <v>618</v>
      </c>
      <c r="F172" s="32" t="s">
        <v>706</v>
      </c>
      <c r="G172" s="33">
        <v>2.801461322E9</v>
      </c>
      <c r="H172" s="33">
        <v>2.801461322E9</v>
      </c>
      <c r="I172" s="29"/>
      <c r="J172" s="29"/>
      <c r="K172" s="29"/>
      <c r="L172" s="29"/>
      <c r="M172" s="29"/>
      <c r="N172" s="29"/>
      <c r="O172" s="29"/>
      <c r="P172" s="29"/>
      <c r="Q172" s="29"/>
      <c r="R172" s="29"/>
      <c r="S172" s="29"/>
      <c r="T172" s="29"/>
      <c r="U172" s="29"/>
    </row>
    <row r="173" ht="15.75" customHeight="1">
      <c r="A173" s="24"/>
      <c r="B173" s="30" t="s">
        <v>153</v>
      </c>
      <c r="C173" s="31" t="s">
        <v>502</v>
      </c>
      <c r="D173" s="32" t="s">
        <v>523</v>
      </c>
      <c r="E173" s="32" t="s">
        <v>618</v>
      </c>
      <c r="F173" s="32" t="s">
        <v>707</v>
      </c>
      <c r="G173" s="33">
        <v>9.77182078E9</v>
      </c>
      <c r="H173" s="33">
        <v>9.77182078E9</v>
      </c>
      <c r="I173" s="29"/>
      <c r="J173" s="29"/>
      <c r="K173" s="29"/>
      <c r="L173" s="29"/>
      <c r="M173" s="29"/>
      <c r="N173" s="29"/>
      <c r="O173" s="29"/>
      <c r="P173" s="29"/>
      <c r="Q173" s="29"/>
      <c r="R173" s="29"/>
      <c r="S173" s="29"/>
      <c r="T173" s="29"/>
      <c r="U173" s="29"/>
    </row>
    <row r="174" ht="15.75" customHeight="1">
      <c r="A174" s="24"/>
      <c r="B174" s="30" t="s">
        <v>153</v>
      </c>
      <c r="C174" s="31" t="s">
        <v>502</v>
      </c>
      <c r="D174" s="32" t="s">
        <v>523</v>
      </c>
      <c r="E174" s="32" t="s">
        <v>618</v>
      </c>
      <c r="F174" s="32" t="s">
        <v>708</v>
      </c>
      <c r="G174" s="33">
        <v>3.6987192E8</v>
      </c>
      <c r="H174" s="33">
        <v>2.01058E8</v>
      </c>
      <c r="I174" s="29"/>
      <c r="J174" s="29"/>
      <c r="K174" s="29"/>
      <c r="L174" s="29"/>
      <c r="M174" s="29"/>
      <c r="N174" s="29"/>
      <c r="O174" s="29"/>
      <c r="P174" s="29"/>
      <c r="Q174" s="29"/>
      <c r="R174" s="29"/>
      <c r="S174" s="29"/>
      <c r="T174" s="29"/>
      <c r="U174" s="29"/>
    </row>
    <row r="175" ht="15.75" customHeight="1">
      <c r="A175" s="24"/>
      <c r="B175" s="30" t="s">
        <v>153</v>
      </c>
      <c r="C175" s="31" t="s">
        <v>502</v>
      </c>
      <c r="D175" s="32" t="s">
        <v>523</v>
      </c>
      <c r="E175" s="32" t="s">
        <v>618</v>
      </c>
      <c r="F175" s="32" t="s">
        <v>66</v>
      </c>
      <c r="G175" s="33">
        <v>9.343862E8</v>
      </c>
      <c r="H175" s="33">
        <v>9.343862E8</v>
      </c>
      <c r="I175" s="29"/>
      <c r="J175" s="29"/>
      <c r="K175" s="29"/>
      <c r="L175" s="29"/>
      <c r="M175" s="29"/>
      <c r="N175" s="29"/>
      <c r="O175" s="29"/>
      <c r="P175" s="29"/>
      <c r="Q175" s="29"/>
      <c r="R175" s="29"/>
      <c r="S175" s="29"/>
      <c r="T175" s="29"/>
      <c r="U175" s="29"/>
    </row>
    <row r="176" ht="15.75" customHeight="1">
      <c r="A176" s="24"/>
      <c r="B176" s="30" t="s">
        <v>153</v>
      </c>
      <c r="C176" s="31" t="s">
        <v>502</v>
      </c>
      <c r="D176" s="32" t="s">
        <v>523</v>
      </c>
      <c r="E176" s="32" t="s">
        <v>625</v>
      </c>
      <c r="F176" s="32" t="s">
        <v>709</v>
      </c>
      <c r="G176" s="33">
        <v>3.14996E7</v>
      </c>
      <c r="H176" s="33">
        <v>3.14996E7</v>
      </c>
      <c r="I176" s="29"/>
      <c r="J176" s="29"/>
      <c r="K176" s="29"/>
      <c r="L176" s="29"/>
      <c r="M176" s="29"/>
      <c r="N176" s="29"/>
      <c r="O176" s="29"/>
      <c r="P176" s="29"/>
      <c r="Q176" s="29"/>
      <c r="R176" s="29"/>
      <c r="S176" s="29"/>
      <c r="T176" s="29"/>
      <c r="U176" s="29"/>
    </row>
    <row r="177" ht="15.75" customHeight="1">
      <c r="A177" s="24"/>
      <c r="B177" s="30" t="s">
        <v>153</v>
      </c>
      <c r="C177" s="31" t="s">
        <v>502</v>
      </c>
      <c r="D177" s="32" t="s">
        <v>523</v>
      </c>
      <c r="E177" s="32" t="s">
        <v>533</v>
      </c>
      <c r="F177" s="32" t="s">
        <v>710</v>
      </c>
      <c r="G177" s="33">
        <v>2.15771226E8</v>
      </c>
      <c r="H177" s="33">
        <v>2.04365326E8</v>
      </c>
      <c r="I177" s="29"/>
      <c r="J177" s="29"/>
      <c r="K177" s="29"/>
      <c r="L177" s="29"/>
      <c r="M177" s="29"/>
      <c r="N177" s="29"/>
      <c r="O177" s="29"/>
      <c r="P177" s="29"/>
      <c r="Q177" s="29"/>
      <c r="R177" s="29"/>
      <c r="S177" s="29"/>
      <c r="T177" s="29"/>
      <c r="U177" s="29"/>
    </row>
    <row r="178" ht="15.75" customHeight="1">
      <c r="A178" s="24"/>
      <c r="B178" s="30" t="s">
        <v>153</v>
      </c>
      <c r="C178" s="31" t="s">
        <v>502</v>
      </c>
      <c r="D178" s="32" t="s">
        <v>523</v>
      </c>
      <c r="E178" s="32" t="s">
        <v>533</v>
      </c>
      <c r="F178" s="32" t="s">
        <v>711</v>
      </c>
      <c r="G178" s="33">
        <v>8376000.0</v>
      </c>
      <c r="H178" s="33">
        <v>8376000.0</v>
      </c>
      <c r="I178" s="29"/>
      <c r="J178" s="29"/>
      <c r="K178" s="29"/>
      <c r="L178" s="29"/>
      <c r="M178" s="29"/>
      <c r="N178" s="29"/>
      <c r="O178" s="29"/>
      <c r="P178" s="29"/>
      <c r="Q178" s="29"/>
      <c r="R178" s="29"/>
      <c r="S178" s="29"/>
      <c r="T178" s="29"/>
      <c r="U178" s="29"/>
    </row>
    <row r="179" ht="15.75" customHeight="1">
      <c r="A179" s="24"/>
      <c r="B179" s="30" t="s">
        <v>153</v>
      </c>
      <c r="C179" s="31" t="s">
        <v>542</v>
      </c>
      <c r="D179" s="32" t="s">
        <v>629</v>
      </c>
      <c r="E179" s="32" t="s">
        <v>630</v>
      </c>
      <c r="F179" s="32" t="s">
        <v>712</v>
      </c>
      <c r="G179" s="33">
        <v>1.114659E8</v>
      </c>
      <c r="H179" s="33">
        <v>1.6986623E7</v>
      </c>
      <c r="I179" s="29"/>
      <c r="J179" s="29"/>
      <c r="K179" s="29"/>
      <c r="L179" s="29"/>
      <c r="M179" s="29"/>
      <c r="N179" s="29"/>
      <c r="O179" s="29"/>
      <c r="P179" s="29"/>
      <c r="Q179" s="29"/>
      <c r="R179" s="29"/>
      <c r="S179" s="29"/>
      <c r="T179" s="29"/>
      <c r="U179" s="29"/>
    </row>
    <row r="180" ht="15.75" customHeight="1">
      <c r="A180" s="24"/>
      <c r="B180" s="30" t="s">
        <v>153</v>
      </c>
      <c r="C180" s="31" t="s">
        <v>554</v>
      </c>
      <c r="D180" s="32" t="s">
        <v>632</v>
      </c>
      <c r="E180" s="32" t="s">
        <v>633</v>
      </c>
      <c r="F180" s="32" t="s">
        <v>713</v>
      </c>
      <c r="G180" s="33">
        <v>4100000.0</v>
      </c>
      <c r="H180" s="33">
        <v>4100000.0</v>
      </c>
      <c r="I180" s="29"/>
      <c r="J180" s="29"/>
      <c r="K180" s="29"/>
      <c r="L180" s="29"/>
      <c r="M180" s="29"/>
      <c r="N180" s="29"/>
      <c r="O180" s="29"/>
      <c r="P180" s="29"/>
      <c r="Q180" s="29"/>
      <c r="R180" s="29"/>
      <c r="S180" s="29"/>
      <c r="T180" s="29"/>
      <c r="U180" s="29"/>
    </row>
    <row r="181" ht="15.75" customHeight="1">
      <c r="A181" s="24"/>
      <c r="B181" s="30" t="s">
        <v>153</v>
      </c>
      <c r="C181" s="31" t="s">
        <v>575</v>
      </c>
      <c r="D181" s="32" t="s">
        <v>579</v>
      </c>
      <c r="E181" s="32" t="s">
        <v>580</v>
      </c>
      <c r="F181" s="32" t="s">
        <v>714</v>
      </c>
      <c r="G181" s="33">
        <v>1.15080031E8</v>
      </c>
      <c r="H181" s="33">
        <v>1.15080031E8</v>
      </c>
      <c r="I181" s="29"/>
      <c r="J181" s="29"/>
      <c r="K181" s="29"/>
      <c r="L181" s="29"/>
      <c r="M181" s="29"/>
      <c r="N181" s="29"/>
      <c r="O181" s="29"/>
      <c r="P181" s="29"/>
      <c r="Q181" s="29"/>
      <c r="R181" s="29"/>
      <c r="S181" s="29"/>
      <c r="T181" s="29"/>
      <c r="U181" s="29"/>
    </row>
    <row r="182" ht="15.75" customHeight="1">
      <c r="A182" s="24"/>
      <c r="B182" s="30" t="s">
        <v>153</v>
      </c>
      <c r="C182" s="31" t="s">
        <v>575</v>
      </c>
      <c r="D182" s="32" t="s">
        <v>579</v>
      </c>
      <c r="E182" s="32" t="s">
        <v>583</v>
      </c>
      <c r="F182" s="32" t="s">
        <v>715</v>
      </c>
      <c r="G182" s="33">
        <v>1.09387769078E11</v>
      </c>
      <c r="H182" s="33">
        <v>1.10220446906E11</v>
      </c>
      <c r="I182" s="29"/>
      <c r="J182" s="29"/>
      <c r="K182" s="29"/>
      <c r="L182" s="29"/>
      <c r="M182" s="29"/>
      <c r="N182" s="29"/>
      <c r="O182" s="29"/>
      <c r="P182" s="29"/>
      <c r="Q182" s="29"/>
      <c r="R182" s="29"/>
      <c r="S182" s="29"/>
      <c r="T182" s="29"/>
      <c r="U182" s="29"/>
    </row>
    <row r="183" ht="15.75" customHeight="1">
      <c r="A183" s="24"/>
      <c r="B183" s="30" t="s">
        <v>153</v>
      </c>
      <c r="C183" s="31" t="s">
        <v>575</v>
      </c>
      <c r="D183" s="32" t="s">
        <v>579</v>
      </c>
      <c r="E183" s="32" t="s">
        <v>583</v>
      </c>
      <c r="F183" s="32" t="s">
        <v>716</v>
      </c>
      <c r="G183" s="33">
        <v>3.162413507E9</v>
      </c>
      <c r="H183" s="33">
        <v>3.162413507E9</v>
      </c>
      <c r="I183" s="29"/>
      <c r="J183" s="29"/>
      <c r="K183" s="29"/>
      <c r="L183" s="29"/>
      <c r="M183" s="29"/>
      <c r="N183" s="29"/>
      <c r="O183" s="29"/>
      <c r="P183" s="29"/>
      <c r="Q183" s="29"/>
      <c r="R183" s="29"/>
      <c r="S183" s="29"/>
      <c r="T183" s="29"/>
      <c r="U183" s="29"/>
    </row>
    <row r="184" ht="15.75" customHeight="1">
      <c r="A184" s="24"/>
      <c r="B184" s="30" t="s">
        <v>153</v>
      </c>
      <c r="C184" s="31" t="s">
        <v>575</v>
      </c>
      <c r="D184" s="32" t="s">
        <v>579</v>
      </c>
      <c r="E184" s="32" t="s">
        <v>583</v>
      </c>
      <c r="F184" s="32" t="s">
        <v>717</v>
      </c>
      <c r="G184" s="33">
        <v>2.74329E9</v>
      </c>
      <c r="H184" s="33">
        <v>2.74329E9</v>
      </c>
      <c r="I184" s="29"/>
      <c r="J184" s="29"/>
      <c r="K184" s="29"/>
      <c r="L184" s="29"/>
      <c r="M184" s="29"/>
      <c r="N184" s="29"/>
      <c r="O184" s="29"/>
      <c r="P184" s="29"/>
      <c r="Q184" s="29"/>
      <c r="R184" s="29"/>
      <c r="S184" s="29"/>
      <c r="T184" s="29"/>
      <c r="U184" s="29"/>
    </row>
    <row r="185" ht="15.75" customHeight="1">
      <c r="A185" s="24"/>
      <c r="B185" s="37" t="s">
        <v>352</v>
      </c>
      <c r="C185" s="31" t="s">
        <v>492</v>
      </c>
      <c r="D185" s="32" t="s">
        <v>604</v>
      </c>
      <c r="E185" s="32" t="s">
        <v>605</v>
      </c>
      <c r="F185" s="32" t="s">
        <v>718</v>
      </c>
      <c r="G185" s="33">
        <v>1.15525083E8</v>
      </c>
      <c r="H185" s="33">
        <v>2.6398617E7</v>
      </c>
      <c r="I185" s="29"/>
      <c r="J185" s="29"/>
      <c r="K185" s="29"/>
      <c r="L185" s="29"/>
      <c r="M185" s="29"/>
      <c r="N185" s="29"/>
      <c r="O185" s="29"/>
      <c r="P185" s="29"/>
      <c r="Q185" s="29"/>
      <c r="R185" s="29"/>
      <c r="S185" s="29"/>
      <c r="T185" s="29"/>
      <c r="U185" s="29"/>
    </row>
    <row r="186" ht="15.75" customHeight="1">
      <c r="A186" s="24"/>
      <c r="B186" s="37" t="s">
        <v>352</v>
      </c>
      <c r="C186" s="31" t="s">
        <v>492</v>
      </c>
      <c r="D186" s="32" t="s">
        <v>604</v>
      </c>
      <c r="E186" s="32" t="s">
        <v>607</v>
      </c>
      <c r="F186" s="32" t="s">
        <v>719</v>
      </c>
      <c r="G186" s="33">
        <v>4.06835E8</v>
      </c>
      <c r="H186" s="33">
        <v>4.06835E8</v>
      </c>
      <c r="I186" s="29"/>
      <c r="J186" s="29"/>
      <c r="K186" s="29"/>
      <c r="L186" s="29"/>
      <c r="M186" s="29"/>
      <c r="N186" s="29"/>
      <c r="O186" s="29"/>
      <c r="P186" s="29"/>
      <c r="Q186" s="29"/>
      <c r="R186" s="29"/>
      <c r="S186" s="29"/>
      <c r="T186" s="29"/>
      <c r="U186" s="29"/>
    </row>
    <row r="187" ht="15.75" customHeight="1">
      <c r="A187" s="24"/>
      <c r="B187" s="37" t="s">
        <v>352</v>
      </c>
      <c r="C187" s="31" t="s">
        <v>502</v>
      </c>
      <c r="D187" s="32" t="s">
        <v>503</v>
      </c>
      <c r="E187" s="32" t="s">
        <v>505</v>
      </c>
      <c r="F187" s="32" t="s">
        <v>720</v>
      </c>
      <c r="G187" s="33">
        <v>1.573E7</v>
      </c>
      <c r="H187" s="33">
        <v>1.573E7</v>
      </c>
      <c r="I187" s="29"/>
      <c r="J187" s="29"/>
      <c r="K187" s="29"/>
      <c r="L187" s="29"/>
      <c r="M187" s="29"/>
      <c r="N187" s="29"/>
      <c r="O187" s="29"/>
      <c r="P187" s="29"/>
      <c r="Q187" s="29"/>
      <c r="R187" s="29"/>
      <c r="S187" s="29"/>
      <c r="T187" s="29"/>
      <c r="U187" s="29"/>
    </row>
    <row r="188" ht="15.75" customHeight="1">
      <c r="A188" s="24"/>
      <c r="B188" s="37" t="s">
        <v>352</v>
      </c>
      <c r="C188" s="31" t="s">
        <v>502</v>
      </c>
      <c r="D188" s="32" t="s">
        <v>506</v>
      </c>
      <c r="E188" s="32" t="s">
        <v>507</v>
      </c>
      <c r="F188" s="32" t="s">
        <v>721</v>
      </c>
      <c r="G188" s="33">
        <v>1.20738475E8</v>
      </c>
      <c r="H188" s="33">
        <v>1.20738475E8</v>
      </c>
      <c r="I188" s="29"/>
      <c r="J188" s="29"/>
      <c r="K188" s="29"/>
      <c r="L188" s="29"/>
      <c r="M188" s="29"/>
      <c r="N188" s="29"/>
      <c r="O188" s="29"/>
      <c r="P188" s="29"/>
      <c r="Q188" s="29"/>
      <c r="R188" s="29"/>
      <c r="S188" s="29"/>
      <c r="T188" s="29"/>
      <c r="U188" s="29"/>
    </row>
    <row r="189" ht="15.75" customHeight="1">
      <c r="A189" s="24"/>
      <c r="B189" s="37" t="s">
        <v>352</v>
      </c>
      <c r="C189" s="31" t="s">
        <v>502</v>
      </c>
      <c r="D189" s="32" t="s">
        <v>506</v>
      </c>
      <c r="E189" s="32" t="s">
        <v>189</v>
      </c>
      <c r="F189" s="32" t="s">
        <v>722</v>
      </c>
      <c r="G189" s="33">
        <v>1.3500575E8</v>
      </c>
      <c r="H189" s="33">
        <v>1.3500575E8</v>
      </c>
      <c r="I189" s="29"/>
      <c r="J189" s="29"/>
      <c r="K189" s="29"/>
      <c r="L189" s="29"/>
      <c r="M189" s="29"/>
      <c r="N189" s="29"/>
      <c r="O189" s="29"/>
      <c r="P189" s="29"/>
      <c r="Q189" s="29"/>
      <c r="R189" s="29"/>
      <c r="S189" s="29"/>
      <c r="T189" s="29"/>
      <c r="U189" s="29"/>
    </row>
    <row r="190" ht="15.75" customHeight="1">
      <c r="A190" s="24"/>
      <c r="B190" s="37" t="s">
        <v>352</v>
      </c>
      <c r="C190" s="31" t="s">
        <v>502</v>
      </c>
      <c r="D190" s="32" t="s">
        <v>506</v>
      </c>
      <c r="E190" s="32" t="s">
        <v>510</v>
      </c>
      <c r="F190" s="32" t="s">
        <v>723</v>
      </c>
      <c r="G190" s="33">
        <v>1.919957381E10</v>
      </c>
      <c r="H190" s="33">
        <v>1.8938280304E10</v>
      </c>
      <c r="I190" s="29"/>
      <c r="J190" s="29"/>
      <c r="K190" s="29"/>
      <c r="L190" s="29"/>
      <c r="M190" s="29"/>
      <c r="N190" s="29"/>
      <c r="O190" s="29"/>
      <c r="P190" s="29"/>
      <c r="Q190" s="29"/>
      <c r="R190" s="29"/>
      <c r="S190" s="29"/>
      <c r="T190" s="29"/>
      <c r="U190" s="29"/>
    </row>
    <row r="191" ht="15.75" customHeight="1">
      <c r="A191" s="24"/>
      <c r="B191" s="37" t="s">
        <v>352</v>
      </c>
      <c r="C191" s="31" t="s">
        <v>502</v>
      </c>
      <c r="D191" s="32" t="s">
        <v>506</v>
      </c>
      <c r="E191" s="32" t="s">
        <v>512</v>
      </c>
      <c r="F191" s="32" t="s">
        <v>724</v>
      </c>
      <c r="G191" s="33">
        <v>2.97792E7</v>
      </c>
      <c r="H191" s="33">
        <v>2.97792E7</v>
      </c>
      <c r="I191" s="29"/>
      <c r="J191" s="29"/>
      <c r="K191" s="29"/>
      <c r="L191" s="29"/>
      <c r="M191" s="29"/>
      <c r="N191" s="29"/>
      <c r="O191" s="29"/>
      <c r="P191" s="29"/>
      <c r="Q191" s="29"/>
      <c r="R191" s="29"/>
      <c r="S191" s="29"/>
      <c r="T191" s="29"/>
      <c r="U191" s="29"/>
    </row>
    <row r="192" ht="15.75" customHeight="1">
      <c r="A192" s="24"/>
      <c r="B192" s="37" t="s">
        <v>352</v>
      </c>
      <c r="C192" s="31" t="s">
        <v>502</v>
      </c>
      <c r="D192" s="32" t="s">
        <v>516</v>
      </c>
      <c r="E192" s="32" t="s">
        <v>517</v>
      </c>
      <c r="F192" s="32" t="s">
        <v>725</v>
      </c>
      <c r="G192" s="33">
        <v>1.35723258E9</v>
      </c>
      <c r="H192" s="33">
        <v>1.35723258E9</v>
      </c>
      <c r="I192" s="29"/>
      <c r="J192" s="29"/>
      <c r="K192" s="29"/>
      <c r="L192" s="29"/>
      <c r="M192" s="29"/>
      <c r="N192" s="29"/>
      <c r="O192" s="29"/>
      <c r="P192" s="29"/>
      <c r="Q192" s="29"/>
      <c r="R192" s="29"/>
      <c r="S192" s="29"/>
      <c r="T192" s="29"/>
      <c r="U192" s="29"/>
    </row>
    <row r="193" ht="15.75" customHeight="1">
      <c r="A193" s="24"/>
      <c r="B193" s="37" t="s">
        <v>352</v>
      </c>
      <c r="C193" s="31" t="s">
        <v>502</v>
      </c>
      <c r="D193" s="32" t="s">
        <v>516</v>
      </c>
      <c r="E193" s="32" t="s">
        <v>518</v>
      </c>
      <c r="F193" s="32" t="s">
        <v>726</v>
      </c>
      <c r="G193" s="33">
        <v>8.448E7</v>
      </c>
      <c r="H193" s="33">
        <v>8.448E7</v>
      </c>
      <c r="I193" s="29"/>
      <c r="J193" s="29"/>
      <c r="K193" s="29"/>
      <c r="L193" s="29"/>
      <c r="M193" s="29"/>
      <c r="N193" s="29"/>
      <c r="O193" s="29"/>
      <c r="P193" s="29"/>
      <c r="Q193" s="29"/>
      <c r="R193" s="29"/>
      <c r="S193" s="29"/>
      <c r="T193" s="29"/>
      <c r="U193" s="29"/>
    </row>
    <row r="194" ht="15.75" customHeight="1">
      <c r="A194" s="24"/>
      <c r="B194" s="37" t="s">
        <v>352</v>
      </c>
      <c r="C194" s="31" t="s">
        <v>502</v>
      </c>
      <c r="D194" s="32" t="s">
        <v>516</v>
      </c>
      <c r="E194" s="32" t="s">
        <v>520</v>
      </c>
      <c r="F194" s="40" t="s">
        <v>727</v>
      </c>
      <c r="G194" s="33">
        <v>2.023207686E9</v>
      </c>
      <c r="H194" s="33">
        <v>2.03399397E9</v>
      </c>
      <c r="I194" s="29"/>
      <c r="J194" s="29"/>
      <c r="K194" s="29"/>
      <c r="L194" s="29"/>
      <c r="M194" s="29"/>
      <c r="N194" s="29"/>
      <c r="O194" s="29"/>
      <c r="P194" s="29"/>
      <c r="Q194" s="29"/>
      <c r="R194" s="29"/>
      <c r="S194" s="29"/>
      <c r="T194" s="29"/>
      <c r="U194" s="29"/>
    </row>
    <row r="195" ht="15.75" customHeight="1">
      <c r="A195" s="24"/>
      <c r="B195" s="37" t="s">
        <v>352</v>
      </c>
      <c r="C195" s="31" t="s">
        <v>502</v>
      </c>
      <c r="D195" s="32" t="s">
        <v>516</v>
      </c>
      <c r="E195" s="32" t="s">
        <v>520</v>
      </c>
      <c r="F195" s="40" t="s">
        <v>728</v>
      </c>
      <c r="G195" s="33">
        <v>7.420523076E9</v>
      </c>
      <c r="H195" s="33">
        <v>7.485241266E9</v>
      </c>
      <c r="I195" s="29"/>
      <c r="J195" s="29"/>
      <c r="K195" s="29"/>
      <c r="L195" s="29"/>
      <c r="M195" s="29"/>
      <c r="N195" s="29"/>
      <c r="O195" s="29"/>
      <c r="P195" s="29"/>
      <c r="Q195" s="29"/>
      <c r="R195" s="29"/>
      <c r="S195" s="29"/>
      <c r="T195" s="29"/>
      <c r="U195" s="29"/>
    </row>
    <row r="196" ht="15.75" customHeight="1">
      <c r="A196" s="24"/>
      <c r="B196" s="37" t="s">
        <v>352</v>
      </c>
      <c r="C196" s="31" t="s">
        <v>502</v>
      </c>
      <c r="D196" s="32" t="s">
        <v>523</v>
      </c>
      <c r="E196" s="32" t="s">
        <v>618</v>
      </c>
      <c r="F196" s="32" t="s">
        <v>729</v>
      </c>
      <c r="G196" s="33">
        <v>5.81359251E9</v>
      </c>
      <c r="H196" s="33">
        <v>6.074886015E9</v>
      </c>
      <c r="I196" s="29"/>
      <c r="J196" s="29"/>
      <c r="K196" s="29"/>
      <c r="L196" s="29"/>
      <c r="M196" s="29"/>
      <c r="N196" s="29"/>
      <c r="O196" s="29"/>
      <c r="P196" s="29"/>
      <c r="Q196" s="29"/>
      <c r="R196" s="29"/>
      <c r="S196" s="29"/>
      <c r="T196" s="29"/>
      <c r="U196" s="29"/>
    </row>
    <row r="197" ht="15.75" customHeight="1">
      <c r="A197" s="24"/>
      <c r="B197" s="37" t="s">
        <v>352</v>
      </c>
      <c r="C197" s="31" t="s">
        <v>502</v>
      </c>
      <c r="D197" s="32" t="s">
        <v>523</v>
      </c>
      <c r="E197" s="32" t="s">
        <v>618</v>
      </c>
      <c r="F197" s="32" t="s">
        <v>730</v>
      </c>
      <c r="G197" s="33">
        <v>8.902707738E9</v>
      </c>
      <c r="H197" s="33">
        <v>8.187318074E9</v>
      </c>
      <c r="I197" s="29"/>
      <c r="J197" s="29"/>
      <c r="K197" s="29"/>
      <c r="L197" s="29"/>
      <c r="M197" s="29"/>
      <c r="N197" s="29"/>
      <c r="O197" s="29"/>
      <c r="P197" s="29"/>
      <c r="Q197" s="29"/>
      <c r="R197" s="29"/>
      <c r="S197" s="29"/>
      <c r="T197" s="29"/>
      <c r="U197" s="29"/>
    </row>
    <row r="198" ht="15.75" customHeight="1">
      <c r="A198" s="24"/>
      <c r="B198" s="37" t="s">
        <v>352</v>
      </c>
      <c r="C198" s="31" t="s">
        <v>502</v>
      </c>
      <c r="D198" s="32" t="s">
        <v>523</v>
      </c>
      <c r="E198" s="32" t="s">
        <v>618</v>
      </c>
      <c r="F198" s="32" t="s">
        <v>731</v>
      </c>
      <c r="G198" s="33">
        <v>1.2202619E9</v>
      </c>
      <c r="H198" s="33">
        <v>1.2202619E9</v>
      </c>
      <c r="I198" s="29"/>
      <c r="J198" s="29"/>
      <c r="K198" s="29"/>
      <c r="L198" s="29"/>
      <c r="M198" s="29"/>
      <c r="N198" s="29"/>
      <c r="O198" s="29"/>
      <c r="P198" s="29"/>
      <c r="Q198" s="29"/>
      <c r="R198" s="29"/>
      <c r="S198" s="29"/>
      <c r="T198" s="29"/>
      <c r="U198" s="29"/>
    </row>
    <row r="199" ht="15.75" customHeight="1">
      <c r="A199" s="24"/>
      <c r="B199" s="37" t="s">
        <v>352</v>
      </c>
      <c r="C199" s="31" t="s">
        <v>502</v>
      </c>
      <c r="D199" s="32" t="s">
        <v>523</v>
      </c>
      <c r="E199" s="32" t="s">
        <v>618</v>
      </c>
      <c r="F199" s="32" t="s">
        <v>732</v>
      </c>
      <c r="G199" s="33">
        <v>3.83781745E8</v>
      </c>
      <c r="H199" s="33">
        <v>2.4175228E8</v>
      </c>
      <c r="I199" s="29"/>
      <c r="J199" s="29"/>
      <c r="K199" s="29"/>
      <c r="L199" s="29"/>
      <c r="M199" s="29"/>
      <c r="N199" s="29"/>
      <c r="O199" s="29"/>
      <c r="P199" s="29"/>
      <c r="Q199" s="29"/>
      <c r="R199" s="29"/>
      <c r="S199" s="29"/>
      <c r="T199" s="29"/>
      <c r="U199" s="29"/>
    </row>
    <row r="200" ht="15.75" customHeight="1">
      <c r="A200" s="24"/>
      <c r="B200" s="37" t="s">
        <v>352</v>
      </c>
      <c r="C200" s="31" t="s">
        <v>502</v>
      </c>
      <c r="D200" s="32" t="s">
        <v>523</v>
      </c>
      <c r="E200" s="32" t="s">
        <v>618</v>
      </c>
      <c r="F200" s="32" t="s">
        <v>733</v>
      </c>
      <c r="G200" s="33">
        <v>3.29694807E8</v>
      </c>
      <c r="H200" s="33">
        <v>3.29694807E8</v>
      </c>
      <c r="I200" s="29"/>
      <c r="J200" s="29"/>
      <c r="K200" s="29"/>
      <c r="L200" s="29"/>
      <c r="M200" s="29"/>
      <c r="N200" s="29"/>
      <c r="O200" s="29"/>
      <c r="P200" s="29"/>
      <c r="Q200" s="29"/>
      <c r="R200" s="29"/>
      <c r="S200" s="29"/>
      <c r="T200" s="29"/>
      <c r="U200" s="29"/>
    </row>
    <row r="201" ht="15.75" customHeight="1">
      <c r="A201" s="24"/>
      <c r="B201" s="37" t="s">
        <v>352</v>
      </c>
      <c r="C201" s="31" t="s">
        <v>502</v>
      </c>
      <c r="D201" s="32" t="s">
        <v>523</v>
      </c>
      <c r="E201" s="32" t="s">
        <v>618</v>
      </c>
      <c r="F201" s="32" t="s">
        <v>734</v>
      </c>
      <c r="G201" s="33">
        <v>1.4432701E9</v>
      </c>
      <c r="H201" s="33">
        <v>1.1416101E9</v>
      </c>
      <c r="I201" s="29"/>
      <c r="J201" s="29"/>
      <c r="K201" s="29"/>
      <c r="L201" s="29"/>
      <c r="M201" s="29"/>
      <c r="N201" s="29"/>
      <c r="O201" s="29"/>
      <c r="P201" s="29"/>
      <c r="Q201" s="29"/>
      <c r="R201" s="29"/>
      <c r="S201" s="29"/>
      <c r="T201" s="29"/>
      <c r="U201" s="29"/>
    </row>
    <row r="202" ht="15.75" customHeight="1">
      <c r="A202" s="24"/>
      <c r="B202" s="37" t="s">
        <v>352</v>
      </c>
      <c r="C202" s="31" t="s">
        <v>502</v>
      </c>
      <c r="D202" s="32" t="s">
        <v>523</v>
      </c>
      <c r="E202" s="32" t="s">
        <v>622</v>
      </c>
      <c r="F202" s="32" t="s">
        <v>735</v>
      </c>
      <c r="G202" s="33">
        <v>6.73831721E8</v>
      </c>
      <c r="H202" s="33">
        <v>6.73831721E8</v>
      </c>
      <c r="I202" s="29"/>
      <c r="J202" s="29"/>
      <c r="K202" s="29"/>
      <c r="L202" s="29"/>
      <c r="M202" s="29"/>
      <c r="N202" s="29"/>
      <c r="O202" s="29"/>
      <c r="P202" s="29"/>
      <c r="Q202" s="29"/>
      <c r="R202" s="29"/>
      <c r="S202" s="29"/>
      <c r="T202" s="29"/>
      <c r="U202" s="29"/>
    </row>
    <row r="203" ht="15.75" customHeight="1">
      <c r="A203" s="24"/>
      <c r="B203" s="37" t="s">
        <v>352</v>
      </c>
      <c r="C203" s="31" t="s">
        <v>502</v>
      </c>
      <c r="D203" s="32" t="s">
        <v>523</v>
      </c>
      <c r="E203" s="32" t="s">
        <v>622</v>
      </c>
      <c r="F203" s="32" t="s">
        <v>736</v>
      </c>
      <c r="G203" s="33">
        <v>1.325931946E9</v>
      </c>
      <c r="H203" s="33">
        <v>1.325931946E9</v>
      </c>
      <c r="I203" s="29"/>
      <c r="J203" s="29"/>
      <c r="K203" s="29"/>
      <c r="L203" s="29"/>
      <c r="M203" s="29"/>
      <c r="N203" s="29"/>
      <c r="O203" s="29"/>
      <c r="P203" s="29"/>
      <c r="Q203" s="29"/>
      <c r="R203" s="29"/>
      <c r="S203" s="29"/>
      <c r="T203" s="29"/>
      <c r="U203" s="29"/>
    </row>
    <row r="204" ht="15.75" customHeight="1">
      <c r="A204" s="24"/>
      <c r="B204" s="37" t="s">
        <v>352</v>
      </c>
      <c r="C204" s="31" t="s">
        <v>502</v>
      </c>
      <c r="D204" s="32" t="s">
        <v>523</v>
      </c>
      <c r="E204" s="32" t="s">
        <v>533</v>
      </c>
      <c r="F204" s="32" t="s">
        <v>737</v>
      </c>
      <c r="G204" s="33">
        <v>8.51642E7</v>
      </c>
      <c r="H204" s="33">
        <v>8.51642E7</v>
      </c>
      <c r="I204" s="29"/>
      <c r="J204" s="29"/>
      <c r="K204" s="29"/>
      <c r="L204" s="29"/>
      <c r="M204" s="29"/>
      <c r="N204" s="29"/>
      <c r="O204" s="29"/>
      <c r="P204" s="29"/>
      <c r="Q204" s="29"/>
      <c r="R204" s="29"/>
      <c r="S204" s="29"/>
      <c r="T204" s="29"/>
      <c r="U204" s="29"/>
    </row>
    <row r="205" ht="15.75" customHeight="1">
      <c r="A205" s="24"/>
      <c r="B205" s="37" t="s">
        <v>352</v>
      </c>
      <c r="C205" s="31" t="s">
        <v>738</v>
      </c>
      <c r="D205" s="32" t="s">
        <v>629</v>
      </c>
      <c r="E205" s="32" t="s">
        <v>630</v>
      </c>
      <c r="F205" s="32" t="s">
        <v>739</v>
      </c>
      <c r="G205" s="33">
        <v>5.29224E7</v>
      </c>
      <c r="H205" s="33">
        <v>4667852.0</v>
      </c>
      <c r="I205" s="29"/>
      <c r="J205" s="29"/>
      <c r="K205" s="29"/>
      <c r="L205" s="29"/>
      <c r="M205" s="29"/>
      <c r="N205" s="29"/>
      <c r="O205" s="29"/>
      <c r="P205" s="29"/>
      <c r="Q205" s="29"/>
      <c r="R205" s="29"/>
      <c r="S205" s="29"/>
      <c r="T205" s="29"/>
      <c r="U205" s="29"/>
    </row>
    <row r="206" ht="15.75" customHeight="1">
      <c r="A206" s="24"/>
      <c r="B206" s="37" t="s">
        <v>352</v>
      </c>
      <c r="C206" s="31" t="s">
        <v>575</v>
      </c>
      <c r="D206" s="32" t="s">
        <v>579</v>
      </c>
      <c r="E206" s="32" t="s">
        <v>580</v>
      </c>
      <c r="F206" s="32" t="s">
        <v>740</v>
      </c>
      <c r="G206" s="33">
        <v>2.34797541E8</v>
      </c>
      <c r="H206" s="33">
        <v>2.34797541E8</v>
      </c>
      <c r="I206" s="29"/>
      <c r="J206" s="29"/>
      <c r="K206" s="29"/>
      <c r="L206" s="29"/>
      <c r="M206" s="29"/>
      <c r="N206" s="29"/>
      <c r="O206" s="29"/>
      <c r="P206" s="29"/>
      <c r="Q206" s="29"/>
      <c r="R206" s="29"/>
      <c r="S206" s="29"/>
      <c r="T206" s="29"/>
      <c r="U206" s="29"/>
    </row>
    <row r="207" ht="15.75" customHeight="1">
      <c r="A207" s="24"/>
      <c r="B207" s="37" t="s">
        <v>352</v>
      </c>
      <c r="C207" s="31" t="s">
        <v>575</v>
      </c>
      <c r="D207" s="32" t="s">
        <v>579</v>
      </c>
      <c r="E207" s="32" t="s">
        <v>583</v>
      </c>
      <c r="F207" s="32" t="s">
        <v>741</v>
      </c>
      <c r="G207" s="33">
        <v>1.14731817342E11</v>
      </c>
      <c r="H207" s="33">
        <v>1.15645060194E11</v>
      </c>
      <c r="I207" s="29"/>
      <c r="J207" s="29"/>
      <c r="K207" s="29"/>
      <c r="L207" s="29"/>
      <c r="M207" s="29"/>
      <c r="N207" s="29"/>
      <c r="O207" s="29"/>
      <c r="P207" s="29"/>
      <c r="Q207" s="29"/>
      <c r="R207" s="29"/>
      <c r="S207" s="29"/>
      <c r="T207" s="29"/>
      <c r="U207" s="29"/>
    </row>
    <row r="208" ht="15.75" customHeight="1">
      <c r="A208" s="24"/>
      <c r="B208" s="37" t="s">
        <v>352</v>
      </c>
      <c r="C208" s="31" t="s">
        <v>575</v>
      </c>
      <c r="D208" s="32" t="s">
        <v>579</v>
      </c>
      <c r="E208" s="32" t="s">
        <v>583</v>
      </c>
      <c r="F208" s="32" t="s">
        <v>742</v>
      </c>
      <c r="G208" s="33">
        <v>1.66970815E8</v>
      </c>
      <c r="H208" s="33">
        <v>1.66970815E8</v>
      </c>
      <c r="I208" s="29"/>
      <c r="J208" s="29"/>
      <c r="K208" s="29"/>
      <c r="L208" s="29"/>
      <c r="M208" s="29"/>
      <c r="N208" s="29"/>
      <c r="O208" s="29"/>
      <c r="P208" s="29"/>
      <c r="Q208" s="29"/>
      <c r="R208" s="29"/>
      <c r="S208" s="29"/>
      <c r="T208" s="29"/>
      <c r="U208" s="29"/>
    </row>
    <row r="209" ht="15.75" customHeight="1">
      <c r="A209" s="24"/>
      <c r="B209" s="37" t="s">
        <v>352</v>
      </c>
      <c r="C209" s="41" t="s">
        <v>575</v>
      </c>
      <c r="D209" s="42" t="s">
        <v>579</v>
      </c>
      <c r="E209" s="42" t="s">
        <v>583</v>
      </c>
      <c r="F209" s="32" t="s">
        <v>743</v>
      </c>
      <c r="G209" s="33">
        <v>1.4949875E9</v>
      </c>
      <c r="H209" s="33">
        <v>1.046E9</v>
      </c>
      <c r="I209" s="29"/>
      <c r="J209" s="29"/>
      <c r="K209" s="29"/>
      <c r="L209" s="29"/>
      <c r="M209" s="29"/>
      <c r="N209" s="29"/>
      <c r="O209" s="29"/>
      <c r="P209" s="29"/>
      <c r="Q209" s="29"/>
      <c r="R209" s="29"/>
      <c r="S209" s="29"/>
      <c r="T209" s="29"/>
      <c r="U209" s="29"/>
    </row>
    <row r="210" ht="15.75" customHeight="1">
      <c r="A210" s="24"/>
      <c r="B210" s="2" t="s">
        <v>744</v>
      </c>
      <c r="C210" s="31" t="s">
        <v>492</v>
      </c>
      <c r="D210" s="32" t="s">
        <v>745</v>
      </c>
      <c r="E210" s="32" t="s">
        <v>607</v>
      </c>
      <c r="F210" s="43" t="s">
        <v>746</v>
      </c>
      <c r="G210" s="33">
        <v>9.94409878E8</v>
      </c>
      <c r="H210" s="33">
        <v>9.922242E8</v>
      </c>
      <c r="I210" s="29"/>
      <c r="J210" s="29"/>
      <c r="K210" s="29"/>
      <c r="L210" s="29"/>
      <c r="M210" s="29"/>
      <c r="N210" s="29"/>
      <c r="O210" s="29"/>
      <c r="P210" s="29"/>
      <c r="Q210" s="29"/>
      <c r="R210" s="29"/>
      <c r="S210" s="29"/>
      <c r="T210" s="29"/>
      <c r="U210" s="29"/>
    </row>
    <row r="211" ht="15.75" customHeight="1">
      <c r="A211" s="24"/>
      <c r="B211" s="44" t="s">
        <v>744</v>
      </c>
      <c r="C211" s="31" t="s">
        <v>502</v>
      </c>
      <c r="D211" s="32" t="s">
        <v>503</v>
      </c>
      <c r="E211" s="32" t="s">
        <v>505</v>
      </c>
      <c r="F211" s="32" t="s">
        <v>747</v>
      </c>
      <c r="G211" s="33">
        <v>6865000.0</v>
      </c>
      <c r="H211" s="33">
        <v>6865000.0</v>
      </c>
      <c r="I211" s="29"/>
      <c r="J211" s="29"/>
      <c r="K211" s="29"/>
      <c r="L211" s="29"/>
      <c r="M211" s="29"/>
      <c r="N211" s="29"/>
      <c r="O211" s="29"/>
      <c r="P211" s="29"/>
      <c r="Q211" s="29"/>
      <c r="R211" s="29"/>
      <c r="S211" s="29"/>
      <c r="T211" s="29"/>
      <c r="U211" s="29"/>
    </row>
    <row r="212" ht="15.75" customHeight="1">
      <c r="A212" s="24"/>
      <c r="B212" s="44" t="s">
        <v>744</v>
      </c>
      <c r="C212" s="31" t="s">
        <v>502</v>
      </c>
      <c r="D212" s="32" t="s">
        <v>748</v>
      </c>
      <c r="E212" s="32" t="s">
        <v>749</v>
      </c>
      <c r="F212" s="32" t="s">
        <v>750</v>
      </c>
      <c r="G212" s="33">
        <v>1.199954788E9</v>
      </c>
      <c r="H212" s="33">
        <v>1.199954788E9</v>
      </c>
      <c r="I212" s="29"/>
      <c r="J212" s="29"/>
      <c r="K212" s="29"/>
      <c r="L212" s="29"/>
      <c r="M212" s="29"/>
      <c r="N212" s="29"/>
      <c r="O212" s="29"/>
      <c r="P212" s="29"/>
      <c r="Q212" s="29"/>
      <c r="R212" s="29"/>
      <c r="S212" s="29"/>
      <c r="T212" s="29"/>
      <c r="U212" s="29"/>
    </row>
    <row r="213" ht="15.75" customHeight="1">
      <c r="A213" s="24"/>
      <c r="B213" s="44" t="s">
        <v>744</v>
      </c>
      <c r="C213" s="31" t="s">
        <v>502</v>
      </c>
      <c r="D213" s="32" t="s">
        <v>506</v>
      </c>
      <c r="E213" s="32" t="s">
        <v>507</v>
      </c>
      <c r="F213" s="32" t="s">
        <v>751</v>
      </c>
      <c r="G213" s="33">
        <v>2.49942E7</v>
      </c>
      <c r="H213" s="33">
        <v>2.49942E7</v>
      </c>
      <c r="I213" s="29"/>
      <c r="J213" s="29"/>
      <c r="K213" s="29"/>
      <c r="L213" s="29"/>
      <c r="M213" s="29"/>
      <c r="N213" s="29"/>
      <c r="O213" s="29"/>
      <c r="P213" s="29"/>
      <c r="Q213" s="29"/>
      <c r="R213" s="29"/>
      <c r="S213" s="29"/>
      <c r="T213" s="29"/>
      <c r="U213" s="29"/>
    </row>
    <row r="214" ht="15.75" customHeight="1">
      <c r="A214" s="24"/>
      <c r="B214" s="44" t="s">
        <v>744</v>
      </c>
      <c r="C214" s="31" t="s">
        <v>502</v>
      </c>
      <c r="D214" s="32" t="s">
        <v>506</v>
      </c>
      <c r="E214" s="32" t="s">
        <v>510</v>
      </c>
      <c r="F214" s="32" t="s">
        <v>752</v>
      </c>
      <c r="G214" s="33">
        <v>3.436276E9</v>
      </c>
      <c r="H214" s="33">
        <v>3.436276E9</v>
      </c>
      <c r="I214" s="29"/>
      <c r="J214" s="29"/>
      <c r="K214" s="29"/>
      <c r="L214" s="29"/>
      <c r="M214" s="29"/>
      <c r="N214" s="29"/>
      <c r="O214" s="29"/>
      <c r="P214" s="29"/>
      <c r="Q214" s="29"/>
      <c r="R214" s="29"/>
      <c r="S214" s="29"/>
      <c r="T214" s="29"/>
      <c r="U214" s="29"/>
    </row>
    <row r="215" ht="15.75" customHeight="1">
      <c r="A215" s="24"/>
      <c r="B215" s="44" t="s">
        <v>744</v>
      </c>
      <c r="C215" s="31" t="s">
        <v>502</v>
      </c>
      <c r="D215" s="32" t="s">
        <v>506</v>
      </c>
      <c r="E215" s="32" t="s">
        <v>512</v>
      </c>
      <c r="F215" s="32" t="s">
        <v>753</v>
      </c>
      <c r="G215" s="33">
        <v>9802320.0</v>
      </c>
      <c r="H215" s="33">
        <v>9802320.0</v>
      </c>
      <c r="I215" s="29"/>
      <c r="J215" s="29"/>
      <c r="K215" s="29"/>
      <c r="L215" s="29"/>
      <c r="M215" s="29"/>
      <c r="N215" s="29"/>
      <c r="O215" s="29"/>
      <c r="P215" s="29"/>
      <c r="Q215" s="29"/>
      <c r="R215" s="29"/>
      <c r="S215" s="29"/>
      <c r="T215" s="29"/>
      <c r="U215" s="29"/>
    </row>
    <row r="216" ht="15.75" customHeight="1">
      <c r="A216" s="24"/>
      <c r="B216" s="44" t="s">
        <v>744</v>
      </c>
      <c r="C216" s="31" t="s">
        <v>502</v>
      </c>
      <c r="D216" s="32" t="s">
        <v>506</v>
      </c>
      <c r="E216" s="32" t="s">
        <v>754</v>
      </c>
      <c r="F216" s="32" t="s">
        <v>755</v>
      </c>
      <c r="G216" s="33">
        <v>5.599368E7</v>
      </c>
      <c r="H216" s="33">
        <v>2.799684E7</v>
      </c>
      <c r="I216" s="29"/>
      <c r="J216" s="29"/>
      <c r="K216" s="29"/>
      <c r="L216" s="29"/>
      <c r="M216" s="29"/>
      <c r="N216" s="29"/>
      <c r="O216" s="29"/>
      <c r="P216" s="29"/>
      <c r="Q216" s="29"/>
      <c r="R216" s="29"/>
      <c r="S216" s="29"/>
      <c r="T216" s="29"/>
      <c r="U216" s="29"/>
    </row>
    <row r="217" ht="15.75" customHeight="1">
      <c r="A217" s="24"/>
      <c r="B217" s="44" t="s">
        <v>744</v>
      </c>
      <c r="C217" s="31" t="s">
        <v>502</v>
      </c>
      <c r="D217" s="32" t="s">
        <v>513</v>
      </c>
      <c r="E217" s="32" t="s">
        <v>756</v>
      </c>
      <c r="F217" s="32" t="s">
        <v>757</v>
      </c>
      <c r="G217" s="33">
        <v>6.1577E7</v>
      </c>
      <c r="H217" s="33">
        <v>6.1577E7</v>
      </c>
      <c r="I217" s="29"/>
      <c r="J217" s="29"/>
      <c r="K217" s="29"/>
      <c r="L217" s="29"/>
      <c r="M217" s="29"/>
      <c r="N217" s="29"/>
      <c r="O217" s="29"/>
      <c r="P217" s="29"/>
      <c r="Q217" s="29"/>
      <c r="R217" s="29"/>
      <c r="S217" s="29"/>
      <c r="T217" s="29"/>
      <c r="U217" s="29"/>
    </row>
    <row r="218" ht="15.75" customHeight="1">
      <c r="A218" s="24"/>
      <c r="B218" s="44" t="s">
        <v>744</v>
      </c>
      <c r="C218" s="31" t="s">
        <v>502</v>
      </c>
      <c r="D218" s="32" t="s">
        <v>516</v>
      </c>
      <c r="E218" s="32" t="s">
        <v>517</v>
      </c>
      <c r="F218" s="32" t="s">
        <v>758</v>
      </c>
      <c r="G218" s="33">
        <v>7.340636E7</v>
      </c>
      <c r="H218" s="33">
        <v>3.014616E7</v>
      </c>
      <c r="I218" s="29"/>
      <c r="J218" s="29"/>
      <c r="K218" s="29"/>
      <c r="L218" s="29"/>
      <c r="M218" s="29"/>
      <c r="N218" s="29"/>
      <c r="O218" s="29"/>
      <c r="P218" s="29"/>
      <c r="Q218" s="29"/>
      <c r="R218" s="29"/>
      <c r="S218" s="29"/>
      <c r="T218" s="29"/>
      <c r="U218" s="29"/>
    </row>
    <row r="219" ht="15.75" customHeight="1">
      <c r="A219" s="24"/>
      <c r="B219" s="44" t="s">
        <v>744</v>
      </c>
      <c r="C219" s="31" t="s">
        <v>502</v>
      </c>
      <c r="D219" s="32" t="s">
        <v>516</v>
      </c>
      <c r="E219" s="32" t="s">
        <v>518</v>
      </c>
      <c r="F219" s="32" t="s">
        <v>759</v>
      </c>
      <c r="G219" s="33">
        <v>5.874E7</v>
      </c>
      <c r="H219" s="33">
        <v>5.874E7</v>
      </c>
      <c r="I219" s="29"/>
      <c r="J219" s="29"/>
      <c r="K219" s="29"/>
      <c r="L219" s="29"/>
      <c r="M219" s="29"/>
      <c r="N219" s="29"/>
      <c r="O219" s="29"/>
      <c r="P219" s="29"/>
      <c r="Q219" s="29"/>
      <c r="R219" s="29"/>
      <c r="S219" s="29"/>
      <c r="T219" s="29"/>
      <c r="U219" s="29"/>
    </row>
    <row r="220" ht="15.75" customHeight="1">
      <c r="A220" s="24"/>
      <c r="B220" s="44" t="s">
        <v>744</v>
      </c>
      <c r="C220" s="31" t="s">
        <v>502</v>
      </c>
      <c r="D220" s="32" t="s">
        <v>523</v>
      </c>
      <c r="E220" s="32" t="s">
        <v>618</v>
      </c>
      <c r="F220" s="32" t="s">
        <v>760</v>
      </c>
      <c r="G220" s="33">
        <v>5.546800416E9</v>
      </c>
      <c r="H220" s="33">
        <v>5.546800416E9</v>
      </c>
      <c r="I220" s="29"/>
      <c r="J220" s="29"/>
      <c r="K220" s="29"/>
      <c r="L220" s="29"/>
      <c r="M220" s="29"/>
      <c r="N220" s="29"/>
      <c r="O220" s="29"/>
      <c r="P220" s="29"/>
      <c r="Q220" s="29"/>
      <c r="R220" s="29"/>
      <c r="S220" s="29"/>
      <c r="T220" s="29"/>
      <c r="U220" s="29"/>
    </row>
    <row r="221" ht="15.75" customHeight="1">
      <c r="A221" s="24"/>
      <c r="B221" s="44" t="s">
        <v>744</v>
      </c>
      <c r="C221" s="31" t="s">
        <v>502</v>
      </c>
      <c r="D221" s="32" t="s">
        <v>523</v>
      </c>
      <c r="E221" s="32" t="s">
        <v>618</v>
      </c>
      <c r="F221" s="32" t="s">
        <v>66</v>
      </c>
      <c r="G221" s="33">
        <v>9.86683E7</v>
      </c>
      <c r="H221" s="33">
        <v>9.86683E7</v>
      </c>
      <c r="I221" s="29"/>
      <c r="J221" s="29"/>
      <c r="K221" s="29"/>
      <c r="L221" s="29"/>
      <c r="M221" s="29"/>
      <c r="N221" s="29"/>
      <c r="O221" s="29"/>
      <c r="P221" s="29"/>
      <c r="Q221" s="29"/>
      <c r="R221" s="29"/>
      <c r="S221" s="29"/>
      <c r="T221" s="29"/>
      <c r="U221" s="29"/>
    </row>
    <row r="222" ht="15.75" customHeight="1">
      <c r="A222" s="24"/>
      <c r="B222" s="44" t="s">
        <v>744</v>
      </c>
      <c r="C222" s="31" t="s">
        <v>575</v>
      </c>
      <c r="D222" s="32" t="s">
        <v>579</v>
      </c>
      <c r="E222" s="32" t="s">
        <v>761</v>
      </c>
      <c r="F222" s="32" t="s">
        <v>762</v>
      </c>
      <c r="G222" s="33">
        <v>9.2259948E7</v>
      </c>
      <c r="H222" s="33">
        <v>9.2259948E7</v>
      </c>
      <c r="I222" s="29"/>
      <c r="J222" s="29"/>
      <c r="K222" s="29"/>
      <c r="L222" s="29"/>
      <c r="M222" s="29"/>
      <c r="N222" s="29"/>
      <c r="O222" s="29"/>
      <c r="P222" s="29"/>
      <c r="Q222" s="29"/>
      <c r="R222" s="29"/>
      <c r="S222" s="29"/>
      <c r="T222" s="29"/>
      <c r="U222" s="29"/>
    </row>
    <row r="223" ht="15.75" customHeight="1">
      <c r="A223" s="24"/>
      <c r="B223" s="44" t="s">
        <v>744</v>
      </c>
      <c r="C223" s="31" t="s">
        <v>575</v>
      </c>
      <c r="D223" s="32" t="s">
        <v>579</v>
      </c>
      <c r="E223" s="32" t="s">
        <v>580</v>
      </c>
      <c r="F223" s="32" t="s">
        <v>763</v>
      </c>
      <c r="G223" s="33">
        <v>2.49687173E8</v>
      </c>
      <c r="H223" s="33">
        <v>2.49687173E8</v>
      </c>
      <c r="I223" s="29"/>
      <c r="J223" s="29"/>
      <c r="K223" s="29"/>
      <c r="L223" s="29"/>
      <c r="M223" s="29"/>
      <c r="N223" s="29"/>
      <c r="O223" s="29"/>
      <c r="P223" s="29"/>
      <c r="Q223" s="29"/>
      <c r="R223" s="29"/>
      <c r="S223" s="29"/>
      <c r="T223" s="29"/>
      <c r="U223" s="29"/>
    </row>
    <row r="224" ht="15.75" customHeight="1">
      <c r="A224" s="24"/>
      <c r="B224" s="44" t="s">
        <v>744</v>
      </c>
      <c r="C224" s="31" t="s">
        <v>575</v>
      </c>
      <c r="D224" s="32" t="s">
        <v>579</v>
      </c>
      <c r="E224" s="32" t="s">
        <v>583</v>
      </c>
      <c r="F224" s="32" t="s">
        <v>764</v>
      </c>
      <c r="G224" s="33">
        <v>5.2809863259E10</v>
      </c>
      <c r="H224" s="33">
        <v>5.3304572217E10</v>
      </c>
      <c r="I224" s="29"/>
      <c r="J224" s="29"/>
      <c r="K224" s="29"/>
      <c r="L224" s="29"/>
      <c r="M224" s="29"/>
      <c r="N224" s="29"/>
      <c r="O224" s="29"/>
      <c r="P224" s="29"/>
      <c r="Q224" s="29"/>
      <c r="R224" s="29"/>
      <c r="S224" s="29"/>
      <c r="T224" s="29"/>
      <c r="U224" s="29"/>
    </row>
    <row r="225" ht="15.75" customHeight="1">
      <c r="A225" s="24"/>
      <c r="B225" s="44" t="s">
        <v>744</v>
      </c>
      <c r="C225" s="31" t="s">
        <v>575</v>
      </c>
      <c r="D225" s="32" t="s">
        <v>579</v>
      </c>
      <c r="E225" s="32" t="s">
        <v>583</v>
      </c>
      <c r="F225" s="32" t="s">
        <v>765</v>
      </c>
      <c r="G225" s="33">
        <v>7.84713072E8</v>
      </c>
      <c r="H225" s="33">
        <v>7.84713072E8</v>
      </c>
      <c r="I225" s="29"/>
      <c r="J225" s="29"/>
      <c r="K225" s="29"/>
      <c r="L225" s="29"/>
      <c r="M225" s="29"/>
      <c r="N225" s="29"/>
      <c r="O225" s="29"/>
      <c r="P225" s="29"/>
      <c r="Q225" s="29"/>
      <c r="R225" s="29"/>
      <c r="S225" s="29"/>
      <c r="T225" s="29"/>
      <c r="U225" s="29"/>
    </row>
    <row r="226" ht="15.75" customHeight="1">
      <c r="A226" s="24"/>
      <c r="B226" s="44" t="s">
        <v>744</v>
      </c>
      <c r="C226" s="31" t="s">
        <v>575</v>
      </c>
      <c r="D226" s="32" t="s">
        <v>579</v>
      </c>
      <c r="E226" s="32" t="s">
        <v>583</v>
      </c>
      <c r="F226" s="32" t="s">
        <v>766</v>
      </c>
      <c r="G226" s="33">
        <v>8.0421E7</v>
      </c>
      <c r="H226" s="33">
        <v>8.0421E7</v>
      </c>
      <c r="I226" s="29"/>
      <c r="J226" s="29"/>
      <c r="K226" s="29"/>
      <c r="L226" s="29"/>
      <c r="M226" s="29"/>
      <c r="N226" s="29"/>
      <c r="O226" s="29"/>
      <c r="P226" s="29"/>
      <c r="Q226" s="29"/>
      <c r="R226" s="29"/>
      <c r="S226" s="29"/>
      <c r="T226" s="29"/>
      <c r="U226" s="29"/>
    </row>
    <row r="227" ht="15.75" customHeight="1">
      <c r="A227" s="24"/>
      <c r="B227" s="44" t="s">
        <v>744</v>
      </c>
      <c r="C227" s="31" t="s">
        <v>575</v>
      </c>
      <c r="D227" s="32" t="s">
        <v>579</v>
      </c>
      <c r="E227" s="32" t="s">
        <v>767</v>
      </c>
      <c r="F227" s="32" t="s">
        <v>768</v>
      </c>
      <c r="G227" s="33">
        <v>2.99998864E8</v>
      </c>
      <c r="H227" s="33">
        <v>2.99998864E8</v>
      </c>
      <c r="I227" s="29"/>
      <c r="J227" s="29"/>
      <c r="K227" s="29"/>
      <c r="L227" s="29"/>
      <c r="M227" s="29"/>
      <c r="N227" s="29"/>
      <c r="O227" s="29"/>
      <c r="P227" s="29"/>
      <c r="Q227" s="29"/>
      <c r="R227" s="29"/>
      <c r="S227" s="29"/>
      <c r="T227" s="29"/>
      <c r="U227" s="29"/>
    </row>
    <row r="228" ht="15.75" customHeight="1">
      <c r="A228" s="24"/>
      <c r="B228" s="37" t="s">
        <v>20</v>
      </c>
      <c r="C228" s="31" t="s">
        <v>502</v>
      </c>
      <c r="D228" s="32" t="s">
        <v>503</v>
      </c>
      <c r="E228" s="32" t="s">
        <v>505</v>
      </c>
      <c r="F228" s="32" t="s">
        <v>769</v>
      </c>
      <c r="G228" s="33">
        <v>1502000.0</v>
      </c>
      <c r="H228" s="33">
        <v>1502000.0</v>
      </c>
      <c r="I228" s="29"/>
      <c r="J228" s="29"/>
      <c r="K228" s="29"/>
      <c r="L228" s="29"/>
      <c r="M228" s="29"/>
      <c r="N228" s="29"/>
      <c r="O228" s="29"/>
      <c r="P228" s="29"/>
      <c r="Q228" s="29"/>
      <c r="R228" s="29"/>
      <c r="S228" s="29"/>
      <c r="T228" s="29"/>
      <c r="U228" s="29"/>
    </row>
    <row r="229" ht="15.75" customHeight="1">
      <c r="A229" s="24"/>
      <c r="B229" s="37" t="s">
        <v>20</v>
      </c>
      <c r="C229" s="31" t="s">
        <v>502</v>
      </c>
      <c r="D229" s="32" t="s">
        <v>506</v>
      </c>
      <c r="E229" s="32" t="s">
        <v>507</v>
      </c>
      <c r="F229" s="32" t="s">
        <v>770</v>
      </c>
      <c r="G229" s="33">
        <v>8.288631E7</v>
      </c>
      <c r="H229" s="33">
        <v>8.288631E7</v>
      </c>
      <c r="I229" s="29"/>
      <c r="J229" s="29"/>
      <c r="K229" s="29"/>
      <c r="L229" s="29"/>
      <c r="M229" s="29"/>
      <c r="N229" s="29"/>
      <c r="O229" s="29"/>
      <c r="P229" s="29"/>
      <c r="Q229" s="29"/>
      <c r="R229" s="29"/>
      <c r="S229" s="29"/>
      <c r="T229" s="29"/>
      <c r="U229" s="29"/>
    </row>
    <row r="230" ht="15.75" customHeight="1">
      <c r="A230" s="24"/>
      <c r="B230" s="37" t="s">
        <v>20</v>
      </c>
      <c r="C230" s="31" t="s">
        <v>502</v>
      </c>
      <c r="D230" s="32" t="s">
        <v>506</v>
      </c>
      <c r="E230" s="32" t="s">
        <v>507</v>
      </c>
      <c r="F230" s="32" t="s">
        <v>176</v>
      </c>
      <c r="G230" s="33">
        <v>1.23437999E8</v>
      </c>
      <c r="H230" s="33">
        <v>1.23437999E8</v>
      </c>
      <c r="I230" s="29"/>
      <c r="J230" s="29"/>
      <c r="K230" s="29"/>
      <c r="L230" s="29"/>
      <c r="M230" s="29"/>
      <c r="N230" s="29"/>
      <c r="O230" s="29"/>
      <c r="P230" s="29"/>
      <c r="Q230" s="29"/>
      <c r="R230" s="29"/>
      <c r="S230" s="29"/>
      <c r="T230" s="29"/>
      <c r="U230" s="29"/>
    </row>
    <row r="231" ht="15.75" customHeight="1">
      <c r="A231" s="24"/>
      <c r="B231" s="37" t="s">
        <v>20</v>
      </c>
      <c r="C231" s="31" t="s">
        <v>502</v>
      </c>
      <c r="D231" s="32" t="s">
        <v>506</v>
      </c>
      <c r="E231" s="32" t="s">
        <v>771</v>
      </c>
      <c r="F231" s="32" t="s">
        <v>91</v>
      </c>
      <c r="G231" s="33">
        <v>6.7287E7</v>
      </c>
      <c r="H231" s="33">
        <v>6.7287E7</v>
      </c>
      <c r="I231" s="29"/>
      <c r="J231" s="29"/>
      <c r="K231" s="29"/>
      <c r="L231" s="29"/>
      <c r="M231" s="29"/>
      <c r="N231" s="29"/>
      <c r="O231" s="29"/>
      <c r="P231" s="29"/>
      <c r="Q231" s="29"/>
      <c r="R231" s="29"/>
      <c r="S231" s="29"/>
      <c r="T231" s="29"/>
      <c r="U231" s="29"/>
    </row>
    <row r="232" ht="15.75" customHeight="1">
      <c r="A232" s="24"/>
      <c r="B232" s="37" t="s">
        <v>20</v>
      </c>
      <c r="C232" s="31" t="s">
        <v>502</v>
      </c>
      <c r="D232" s="32" t="s">
        <v>506</v>
      </c>
      <c r="E232" s="32" t="s">
        <v>189</v>
      </c>
      <c r="F232" s="32" t="s">
        <v>772</v>
      </c>
      <c r="G232" s="33">
        <v>4.9775E7</v>
      </c>
      <c r="H232" s="33">
        <v>4.9775E7</v>
      </c>
      <c r="I232" s="29"/>
      <c r="J232" s="29"/>
      <c r="K232" s="29"/>
      <c r="L232" s="29"/>
      <c r="M232" s="29"/>
      <c r="N232" s="29"/>
      <c r="O232" s="29"/>
      <c r="P232" s="29"/>
      <c r="Q232" s="29"/>
      <c r="R232" s="29"/>
      <c r="S232" s="29"/>
      <c r="T232" s="29"/>
      <c r="U232" s="29"/>
    </row>
    <row r="233" ht="15.75" customHeight="1">
      <c r="A233" s="24"/>
      <c r="B233" s="37" t="s">
        <v>20</v>
      </c>
      <c r="C233" s="31" t="s">
        <v>502</v>
      </c>
      <c r="D233" s="32" t="s">
        <v>506</v>
      </c>
      <c r="E233" s="32" t="s">
        <v>510</v>
      </c>
      <c r="F233" s="32" t="s">
        <v>64</v>
      </c>
      <c r="G233" s="33">
        <v>9.0004063E8</v>
      </c>
      <c r="H233" s="33">
        <v>9.0004063E8</v>
      </c>
      <c r="I233" s="29"/>
      <c r="J233" s="29"/>
      <c r="K233" s="29"/>
      <c r="L233" s="29"/>
      <c r="M233" s="29"/>
      <c r="N233" s="29"/>
      <c r="O233" s="29"/>
      <c r="P233" s="29"/>
      <c r="Q233" s="29"/>
      <c r="R233" s="29"/>
      <c r="S233" s="29"/>
      <c r="T233" s="29"/>
      <c r="U233" s="29"/>
    </row>
    <row r="234" ht="15.75" customHeight="1">
      <c r="A234" s="24"/>
      <c r="B234" s="37" t="s">
        <v>20</v>
      </c>
      <c r="C234" s="31" t="s">
        <v>502</v>
      </c>
      <c r="D234" s="32" t="s">
        <v>506</v>
      </c>
      <c r="E234" s="32" t="s">
        <v>510</v>
      </c>
      <c r="F234" s="32" t="s">
        <v>773</v>
      </c>
      <c r="G234" s="33">
        <v>6.0707448E7</v>
      </c>
      <c r="H234" s="33">
        <v>3.4784186E7</v>
      </c>
      <c r="I234" s="29"/>
      <c r="J234" s="29"/>
      <c r="K234" s="29"/>
      <c r="L234" s="29"/>
      <c r="M234" s="29"/>
      <c r="N234" s="29"/>
      <c r="O234" s="29"/>
      <c r="P234" s="29"/>
      <c r="Q234" s="29"/>
      <c r="R234" s="29"/>
      <c r="S234" s="29"/>
      <c r="T234" s="29"/>
      <c r="U234" s="29"/>
    </row>
    <row r="235" ht="15.75" customHeight="1">
      <c r="A235" s="24"/>
      <c r="B235" s="37" t="s">
        <v>20</v>
      </c>
      <c r="C235" s="31" t="s">
        <v>502</v>
      </c>
      <c r="D235" s="32" t="s">
        <v>506</v>
      </c>
      <c r="E235" s="32" t="s">
        <v>510</v>
      </c>
      <c r="F235" s="32" t="s">
        <v>159</v>
      </c>
      <c r="G235" s="33">
        <v>1.04889725E8</v>
      </c>
      <c r="H235" s="33">
        <v>1.04889725E8</v>
      </c>
      <c r="I235" s="29"/>
      <c r="J235" s="29"/>
      <c r="K235" s="29"/>
      <c r="L235" s="29"/>
      <c r="M235" s="29"/>
      <c r="N235" s="29"/>
      <c r="O235" s="29"/>
      <c r="P235" s="29"/>
      <c r="Q235" s="29"/>
      <c r="R235" s="29"/>
      <c r="S235" s="29"/>
      <c r="T235" s="29"/>
      <c r="U235" s="29"/>
    </row>
    <row r="236" ht="15.75" customHeight="1">
      <c r="A236" s="24"/>
      <c r="B236" s="37" t="s">
        <v>20</v>
      </c>
      <c r="C236" s="31" t="s">
        <v>502</v>
      </c>
      <c r="D236" s="32" t="s">
        <v>516</v>
      </c>
      <c r="E236" s="32" t="s">
        <v>517</v>
      </c>
      <c r="F236" s="32" t="s">
        <v>774</v>
      </c>
      <c r="G236" s="33">
        <v>1.0709952E9</v>
      </c>
      <c r="H236" s="33">
        <v>9.1326048E8</v>
      </c>
      <c r="I236" s="29"/>
      <c r="J236" s="29"/>
      <c r="K236" s="29"/>
      <c r="L236" s="29"/>
      <c r="M236" s="29"/>
      <c r="N236" s="29"/>
      <c r="O236" s="29"/>
      <c r="P236" s="29"/>
      <c r="Q236" s="29"/>
      <c r="R236" s="29"/>
      <c r="S236" s="29"/>
      <c r="T236" s="29"/>
      <c r="U236" s="29"/>
    </row>
    <row r="237" ht="15.75" customHeight="1">
      <c r="A237" s="24"/>
      <c r="B237" s="37" t="s">
        <v>20</v>
      </c>
      <c r="C237" s="31" t="s">
        <v>502</v>
      </c>
      <c r="D237" s="32" t="s">
        <v>516</v>
      </c>
      <c r="E237" s="32" t="s">
        <v>518</v>
      </c>
      <c r="F237" s="32" t="s">
        <v>775</v>
      </c>
      <c r="G237" s="33">
        <v>4.224E7</v>
      </c>
      <c r="H237" s="33">
        <v>4.224E7</v>
      </c>
      <c r="I237" s="29"/>
      <c r="J237" s="29"/>
      <c r="K237" s="29"/>
      <c r="L237" s="29"/>
      <c r="M237" s="29"/>
      <c r="N237" s="29"/>
      <c r="O237" s="29"/>
      <c r="P237" s="29"/>
      <c r="Q237" s="29"/>
      <c r="R237" s="29"/>
      <c r="S237" s="29"/>
      <c r="T237" s="29"/>
      <c r="U237" s="29"/>
    </row>
    <row r="238" ht="15.75" customHeight="1">
      <c r="A238" s="24"/>
      <c r="B238" s="37" t="s">
        <v>20</v>
      </c>
      <c r="C238" s="31" t="s">
        <v>502</v>
      </c>
      <c r="D238" s="32" t="s">
        <v>516</v>
      </c>
      <c r="E238" s="32" t="s">
        <v>520</v>
      </c>
      <c r="F238" s="32" t="s">
        <v>776</v>
      </c>
      <c r="G238" s="33">
        <v>7.01225496E8</v>
      </c>
      <c r="H238" s="33">
        <v>7.01225496E8</v>
      </c>
      <c r="I238" s="29"/>
      <c r="J238" s="29"/>
      <c r="K238" s="29"/>
      <c r="L238" s="29"/>
      <c r="M238" s="29"/>
      <c r="N238" s="29"/>
      <c r="O238" s="29"/>
      <c r="P238" s="29"/>
      <c r="Q238" s="29"/>
      <c r="R238" s="29"/>
      <c r="S238" s="29"/>
      <c r="T238" s="29"/>
      <c r="U238" s="29"/>
    </row>
    <row r="239" ht="15.75" customHeight="1">
      <c r="A239" s="24"/>
      <c r="B239" s="37" t="s">
        <v>20</v>
      </c>
      <c r="C239" s="31" t="s">
        <v>502</v>
      </c>
      <c r="D239" s="32" t="s">
        <v>516</v>
      </c>
      <c r="E239" s="32" t="s">
        <v>520</v>
      </c>
      <c r="F239" s="40" t="s">
        <v>777</v>
      </c>
      <c r="G239" s="33">
        <v>5.8435458E8</v>
      </c>
      <c r="H239" s="33">
        <v>5.8435458E8</v>
      </c>
      <c r="I239" s="29"/>
      <c r="J239" s="29"/>
      <c r="K239" s="29"/>
      <c r="L239" s="29"/>
      <c r="M239" s="29"/>
      <c r="N239" s="29"/>
      <c r="O239" s="29"/>
      <c r="P239" s="29"/>
      <c r="Q239" s="29"/>
      <c r="R239" s="29"/>
      <c r="S239" s="29"/>
      <c r="T239" s="29"/>
      <c r="U239" s="29"/>
    </row>
    <row r="240" ht="15.75" customHeight="1">
      <c r="A240" s="24"/>
      <c r="B240" s="37" t="s">
        <v>20</v>
      </c>
      <c r="C240" s="31" t="s">
        <v>502</v>
      </c>
      <c r="D240" s="32" t="s">
        <v>516</v>
      </c>
      <c r="E240" s="32" t="s">
        <v>520</v>
      </c>
      <c r="F240" s="32" t="s">
        <v>778</v>
      </c>
      <c r="G240" s="33">
        <v>2.4110427E7</v>
      </c>
      <c r="H240" s="33">
        <v>2.4110427E7</v>
      </c>
      <c r="I240" s="29"/>
      <c r="J240" s="29"/>
      <c r="K240" s="29"/>
      <c r="L240" s="29"/>
      <c r="M240" s="29"/>
      <c r="N240" s="29"/>
      <c r="O240" s="29"/>
      <c r="P240" s="29"/>
      <c r="Q240" s="29"/>
      <c r="R240" s="29"/>
      <c r="S240" s="29"/>
      <c r="T240" s="29"/>
      <c r="U240" s="29"/>
    </row>
    <row r="241" ht="15.75" customHeight="1">
      <c r="A241" s="24"/>
      <c r="B241" s="37" t="s">
        <v>20</v>
      </c>
      <c r="C241" s="31" t="s">
        <v>502</v>
      </c>
      <c r="D241" s="32" t="s">
        <v>516</v>
      </c>
      <c r="E241" s="32" t="s">
        <v>520</v>
      </c>
      <c r="F241" s="32" t="s">
        <v>779</v>
      </c>
      <c r="G241" s="33">
        <v>1.347247E7</v>
      </c>
      <c r="H241" s="33">
        <v>1.347247E7</v>
      </c>
      <c r="I241" s="29"/>
      <c r="J241" s="29"/>
      <c r="K241" s="29"/>
      <c r="L241" s="29"/>
      <c r="M241" s="29"/>
      <c r="N241" s="29"/>
      <c r="O241" s="29"/>
      <c r="P241" s="29"/>
      <c r="Q241" s="29"/>
      <c r="R241" s="29"/>
      <c r="S241" s="29"/>
      <c r="T241" s="29"/>
      <c r="U241" s="29"/>
    </row>
    <row r="242" ht="15.75" customHeight="1">
      <c r="A242" s="24"/>
      <c r="B242" s="37" t="s">
        <v>20</v>
      </c>
      <c r="C242" s="31" t="s">
        <v>502</v>
      </c>
      <c r="D242" s="32" t="s">
        <v>523</v>
      </c>
      <c r="E242" s="32" t="s">
        <v>524</v>
      </c>
      <c r="F242" s="32" t="s">
        <v>780</v>
      </c>
      <c r="G242" s="33">
        <v>9965000.0</v>
      </c>
      <c r="H242" s="33">
        <v>9965000.0</v>
      </c>
      <c r="I242" s="29"/>
      <c r="J242" s="29"/>
      <c r="K242" s="29"/>
      <c r="L242" s="29"/>
      <c r="M242" s="29"/>
      <c r="N242" s="29"/>
      <c r="O242" s="29"/>
      <c r="P242" s="29"/>
      <c r="Q242" s="29"/>
      <c r="R242" s="29"/>
      <c r="S242" s="29"/>
      <c r="T242" s="29"/>
      <c r="U242" s="29"/>
    </row>
    <row r="243" ht="15.75" customHeight="1">
      <c r="A243" s="24"/>
      <c r="B243" s="37" t="s">
        <v>20</v>
      </c>
      <c r="C243" s="31" t="s">
        <v>502</v>
      </c>
      <c r="D243" s="32" t="s">
        <v>523</v>
      </c>
      <c r="E243" s="32" t="s">
        <v>524</v>
      </c>
      <c r="F243" s="32" t="s">
        <v>781</v>
      </c>
      <c r="G243" s="33">
        <v>1.44029402E8</v>
      </c>
      <c r="H243" s="33">
        <v>1.44029402E8</v>
      </c>
      <c r="I243" s="29"/>
      <c r="J243" s="29"/>
      <c r="K243" s="29"/>
      <c r="L243" s="29"/>
      <c r="M243" s="29"/>
      <c r="N243" s="29"/>
      <c r="O243" s="29"/>
      <c r="P243" s="29"/>
      <c r="Q243" s="29"/>
      <c r="R243" s="29"/>
      <c r="S243" s="29"/>
      <c r="T243" s="29"/>
      <c r="U243" s="29"/>
    </row>
    <row r="244" ht="15.75" customHeight="1">
      <c r="A244" s="24"/>
      <c r="B244" s="37" t="s">
        <v>20</v>
      </c>
      <c r="C244" s="31" t="s">
        <v>502</v>
      </c>
      <c r="D244" s="32" t="s">
        <v>523</v>
      </c>
      <c r="E244" s="32" t="s">
        <v>782</v>
      </c>
      <c r="F244" s="32" t="s">
        <v>783</v>
      </c>
      <c r="G244" s="33">
        <v>2.5772769E7</v>
      </c>
      <c r="H244" s="33">
        <v>2.5772769E7</v>
      </c>
      <c r="I244" s="29"/>
      <c r="J244" s="29"/>
      <c r="K244" s="29"/>
      <c r="L244" s="29"/>
      <c r="M244" s="29"/>
      <c r="N244" s="29"/>
      <c r="O244" s="29"/>
      <c r="P244" s="29"/>
      <c r="Q244" s="29"/>
      <c r="R244" s="29"/>
      <c r="S244" s="29"/>
      <c r="T244" s="29"/>
      <c r="U244" s="29"/>
    </row>
    <row r="245" ht="15.75" customHeight="1">
      <c r="A245" s="24"/>
      <c r="B245" s="37" t="s">
        <v>20</v>
      </c>
      <c r="C245" s="31" t="s">
        <v>502</v>
      </c>
      <c r="D245" s="32" t="s">
        <v>523</v>
      </c>
      <c r="E245" s="32" t="s">
        <v>531</v>
      </c>
      <c r="F245" s="32" t="s">
        <v>532</v>
      </c>
      <c r="G245" s="33">
        <v>7.01349E7</v>
      </c>
      <c r="H245" s="33">
        <v>7.01349E7</v>
      </c>
      <c r="I245" s="29"/>
      <c r="J245" s="29"/>
      <c r="K245" s="29"/>
      <c r="L245" s="29"/>
      <c r="M245" s="29"/>
      <c r="N245" s="29"/>
      <c r="O245" s="29"/>
      <c r="P245" s="29"/>
      <c r="Q245" s="29"/>
      <c r="R245" s="29"/>
      <c r="S245" s="29"/>
      <c r="T245" s="29"/>
      <c r="U245" s="29"/>
    </row>
    <row r="246" ht="15.75" customHeight="1">
      <c r="A246" s="24"/>
      <c r="B246" s="37" t="s">
        <v>20</v>
      </c>
      <c r="C246" s="31" t="s">
        <v>502</v>
      </c>
      <c r="D246" s="32" t="s">
        <v>523</v>
      </c>
      <c r="E246" s="32" t="s">
        <v>625</v>
      </c>
      <c r="F246" s="32" t="s">
        <v>784</v>
      </c>
      <c r="G246" s="33">
        <v>6.3298136E7</v>
      </c>
      <c r="H246" s="33">
        <v>6.3298136E7</v>
      </c>
      <c r="I246" s="29"/>
      <c r="J246" s="29"/>
      <c r="K246" s="29"/>
      <c r="L246" s="29"/>
      <c r="M246" s="29"/>
      <c r="N246" s="29"/>
      <c r="O246" s="29"/>
      <c r="P246" s="29"/>
      <c r="Q246" s="29"/>
      <c r="R246" s="29"/>
      <c r="S246" s="29"/>
      <c r="T246" s="29"/>
      <c r="U246" s="29"/>
    </row>
    <row r="247" ht="15.75" customHeight="1">
      <c r="A247" s="24"/>
      <c r="B247" s="37" t="s">
        <v>20</v>
      </c>
      <c r="C247" s="31" t="s">
        <v>502</v>
      </c>
      <c r="D247" s="32" t="s">
        <v>523</v>
      </c>
      <c r="E247" s="32" t="s">
        <v>533</v>
      </c>
      <c r="F247" s="32" t="s">
        <v>144</v>
      </c>
      <c r="G247" s="33">
        <v>8.712E7</v>
      </c>
      <c r="H247" s="33">
        <v>8.712E7</v>
      </c>
      <c r="I247" s="29"/>
      <c r="J247" s="29"/>
      <c r="K247" s="29"/>
      <c r="L247" s="29"/>
      <c r="M247" s="29"/>
      <c r="N247" s="29"/>
      <c r="O247" s="29"/>
      <c r="P247" s="29"/>
      <c r="Q247" s="29"/>
      <c r="R247" s="29"/>
      <c r="S247" s="29"/>
      <c r="T247" s="29"/>
      <c r="U247" s="29"/>
    </row>
    <row r="248" ht="15.75" customHeight="1">
      <c r="A248" s="24"/>
      <c r="B248" s="37" t="s">
        <v>20</v>
      </c>
      <c r="C248" s="31" t="s">
        <v>502</v>
      </c>
      <c r="D248" s="32" t="s">
        <v>523</v>
      </c>
      <c r="E248" s="32" t="s">
        <v>533</v>
      </c>
      <c r="F248" s="32" t="s">
        <v>785</v>
      </c>
      <c r="G248" s="33">
        <v>1.7044478E8</v>
      </c>
      <c r="H248" s="33">
        <v>1.7044478E8</v>
      </c>
      <c r="I248" s="29"/>
      <c r="J248" s="29"/>
      <c r="K248" s="29"/>
      <c r="L248" s="29"/>
      <c r="M248" s="29"/>
      <c r="N248" s="29"/>
      <c r="O248" s="29"/>
      <c r="P248" s="29"/>
      <c r="Q248" s="29"/>
      <c r="R248" s="29"/>
      <c r="S248" s="29"/>
      <c r="T248" s="29"/>
      <c r="U248" s="29"/>
    </row>
    <row r="249" ht="15.75" customHeight="1">
      <c r="A249" s="24"/>
      <c r="B249" s="37" t="s">
        <v>20</v>
      </c>
      <c r="C249" s="31" t="s">
        <v>542</v>
      </c>
      <c r="D249" s="32" t="s">
        <v>548</v>
      </c>
      <c r="E249" s="32" t="s">
        <v>544</v>
      </c>
      <c r="F249" s="32" t="s">
        <v>59</v>
      </c>
      <c r="G249" s="33">
        <v>3.817746885E9</v>
      </c>
      <c r="H249" s="33">
        <v>3.817746885E9</v>
      </c>
      <c r="I249" s="29"/>
      <c r="J249" s="29"/>
      <c r="K249" s="29"/>
      <c r="L249" s="29"/>
      <c r="M249" s="29"/>
      <c r="N249" s="29"/>
      <c r="O249" s="29"/>
      <c r="P249" s="29"/>
      <c r="Q249" s="29"/>
      <c r="R249" s="29"/>
      <c r="S249" s="29"/>
      <c r="T249" s="29"/>
      <c r="U249" s="29"/>
    </row>
    <row r="250" ht="15.75" customHeight="1">
      <c r="A250" s="24"/>
      <c r="B250" s="37" t="s">
        <v>20</v>
      </c>
      <c r="C250" s="31" t="s">
        <v>542</v>
      </c>
      <c r="D250" s="32" t="s">
        <v>548</v>
      </c>
      <c r="E250" s="32" t="s">
        <v>544</v>
      </c>
      <c r="F250" s="32" t="s">
        <v>95</v>
      </c>
      <c r="G250" s="33">
        <v>3.5032044E8</v>
      </c>
      <c r="H250" s="33">
        <v>3.5032044E8</v>
      </c>
      <c r="I250" s="29"/>
      <c r="J250" s="29"/>
      <c r="K250" s="29"/>
      <c r="L250" s="29"/>
      <c r="M250" s="29"/>
      <c r="N250" s="29"/>
      <c r="O250" s="29"/>
      <c r="P250" s="29"/>
      <c r="Q250" s="29"/>
      <c r="R250" s="29"/>
      <c r="S250" s="29"/>
      <c r="T250" s="29"/>
      <c r="U250" s="29"/>
    </row>
    <row r="251" ht="15.75" customHeight="1">
      <c r="A251" s="24"/>
      <c r="B251" s="37" t="s">
        <v>20</v>
      </c>
      <c r="C251" s="31" t="s">
        <v>542</v>
      </c>
      <c r="D251" s="32" t="s">
        <v>548</v>
      </c>
      <c r="E251" s="32" t="s">
        <v>786</v>
      </c>
      <c r="F251" s="32" t="s">
        <v>787</v>
      </c>
      <c r="G251" s="33">
        <v>4.66978426E8</v>
      </c>
      <c r="H251" s="33">
        <v>4.66978426E8</v>
      </c>
      <c r="I251" s="29"/>
      <c r="J251" s="29"/>
      <c r="K251" s="29"/>
      <c r="L251" s="29"/>
      <c r="M251" s="29"/>
      <c r="N251" s="29"/>
      <c r="O251" s="29"/>
      <c r="P251" s="29"/>
      <c r="Q251" s="29"/>
      <c r="R251" s="29"/>
      <c r="S251" s="29"/>
      <c r="T251" s="29"/>
      <c r="U251" s="29"/>
    </row>
    <row r="252" ht="15.75" customHeight="1">
      <c r="A252" s="24"/>
      <c r="B252" s="37" t="s">
        <v>20</v>
      </c>
      <c r="C252" s="31" t="s">
        <v>542</v>
      </c>
      <c r="D252" s="32" t="s">
        <v>548</v>
      </c>
      <c r="E252" s="32" t="s">
        <v>786</v>
      </c>
      <c r="F252" s="32" t="s">
        <v>788</v>
      </c>
      <c r="G252" s="33">
        <v>1.16870916E9</v>
      </c>
      <c r="H252" s="33">
        <v>1.16870916E9</v>
      </c>
      <c r="I252" s="29"/>
      <c r="J252" s="29"/>
      <c r="K252" s="29"/>
      <c r="L252" s="29"/>
      <c r="M252" s="29"/>
      <c r="N252" s="29"/>
      <c r="O252" s="29"/>
      <c r="P252" s="29"/>
      <c r="Q252" s="29"/>
      <c r="R252" s="29"/>
      <c r="S252" s="29"/>
      <c r="T252" s="29"/>
      <c r="U252" s="29"/>
    </row>
    <row r="253" ht="15.75" customHeight="1">
      <c r="A253" s="24"/>
      <c r="B253" s="37" t="s">
        <v>20</v>
      </c>
      <c r="C253" s="31" t="s">
        <v>542</v>
      </c>
      <c r="D253" s="32" t="s">
        <v>548</v>
      </c>
      <c r="E253" s="32" t="s">
        <v>786</v>
      </c>
      <c r="F253" s="32" t="s">
        <v>789</v>
      </c>
      <c r="G253" s="33">
        <v>5.96799752E8</v>
      </c>
      <c r="H253" s="33">
        <v>5.96799752E8</v>
      </c>
      <c r="I253" s="29"/>
      <c r="J253" s="29"/>
      <c r="K253" s="29"/>
      <c r="L253" s="29"/>
      <c r="M253" s="29"/>
      <c r="N253" s="29"/>
      <c r="O253" s="29"/>
      <c r="P253" s="29"/>
      <c r="Q253" s="29"/>
      <c r="R253" s="29"/>
      <c r="S253" s="29"/>
      <c r="T253" s="29"/>
      <c r="U253" s="29"/>
    </row>
    <row r="254" ht="15.75" customHeight="1">
      <c r="A254" s="24"/>
      <c r="B254" s="37" t="s">
        <v>20</v>
      </c>
      <c r="C254" s="31" t="s">
        <v>551</v>
      </c>
      <c r="D254" s="32" t="s">
        <v>552</v>
      </c>
      <c r="E254" s="32" t="s">
        <v>790</v>
      </c>
      <c r="F254" s="32" t="s">
        <v>157</v>
      </c>
      <c r="G254" s="33">
        <v>1.5701829E8</v>
      </c>
      <c r="H254" s="33">
        <v>1.5701829E8</v>
      </c>
      <c r="I254" s="29"/>
      <c r="J254" s="29"/>
      <c r="K254" s="29"/>
      <c r="L254" s="29"/>
      <c r="M254" s="29"/>
      <c r="N254" s="29"/>
      <c r="O254" s="29"/>
      <c r="P254" s="29"/>
      <c r="Q254" s="29"/>
      <c r="R254" s="29"/>
      <c r="S254" s="29"/>
      <c r="T254" s="29"/>
      <c r="U254" s="29"/>
    </row>
    <row r="255" ht="15.75" customHeight="1">
      <c r="A255" s="24"/>
      <c r="B255" s="37" t="s">
        <v>20</v>
      </c>
      <c r="C255" s="31" t="s">
        <v>791</v>
      </c>
      <c r="D255" s="32" t="s">
        <v>792</v>
      </c>
      <c r="E255" s="32" t="s">
        <v>793</v>
      </c>
      <c r="F255" s="32" t="s">
        <v>794</v>
      </c>
      <c r="G255" s="33">
        <v>2.0749498E7</v>
      </c>
      <c r="H255" s="33">
        <v>2.0749498E7</v>
      </c>
      <c r="I255" s="29"/>
      <c r="J255" s="29"/>
      <c r="K255" s="29"/>
      <c r="L255" s="29"/>
      <c r="M255" s="29"/>
      <c r="N255" s="29"/>
      <c r="O255" s="29"/>
      <c r="P255" s="29"/>
      <c r="Q255" s="29"/>
      <c r="R255" s="29"/>
      <c r="S255" s="29"/>
      <c r="T255" s="29"/>
      <c r="U255" s="29"/>
    </row>
    <row r="256" ht="15.75" customHeight="1">
      <c r="A256" s="24"/>
      <c r="B256" s="37" t="s">
        <v>20</v>
      </c>
      <c r="C256" s="31" t="s">
        <v>791</v>
      </c>
      <c r="D256" s="32" t="s">
        <v>795</v>
      </c>
      <c r="E256" s="32" t="s">
        <v>796</v>
      </c>
      <c r="F256" s="32" t="s">
        <v>797</v>
      </c>
      <c r="G256" s="33">
        <v>4.8923729E7</v>
      </c>
      <c r="H256" s="33">
        <v>4.8923729E7</v>
      </c>
      <c r="I256" s="29"/>
      <c r="J256" s="29"/>
      <c r="K256" s="29"/>
      <c r="L256" s="29"/>
      <c r="M256" s="29"/>
      <c r="N256" s="29"/>
      <c r="O256" s="29"/>
      <c r="P256" s="29"/>
      <c r="Q256" s="29"/>
      <c r="R256" s="29"/>
      <c r="S256" s="29"/>
      <c r="T256" s="29"/>
      <c r="U256" s="29"/>
    </row>
    <row r="257" ht="15.75" customHeight="1">
      <c r="A257" s="24"/>
      <c r="B257" s="30" t="s">
        <v>148</v>
      </c>
      <c r="C257" s="31" t="s">
        <v>492</v>
      </c>
      <c r="D257" s="32" t="s">
        <v>604</v>
      </c>
      <c r="E257" s="32" t="s">
        <v>798</v>
      </c>
      <c r="F257" s="32" t="s">
        <v>363</v>
      </c>
      <c r="G257" s="33">
        <v>1.999999971E9</v>
      </c>
      <c r="H257" s="33">
        <v>1.999999971E9</v>
      </c>
      <c r="I257" s="29"/>
      <c r="J257" s="29"/>
      <c r="K257" s="29"/>
      <c r="L257" s="29"/>
      <c r="M257" s="29"/>
      <c r="N257" s="29"/>
      <c r="O257" s="29"/>
      <c r="P257" s="29"/>
      <c r="Q257" s="29"/>
      <c r="R257" s="29"/>
      <c r="S257" s="29"/>
      <c r="T257" s="29"/>
      <c r="U257" s="29"/>
    </row>
    <row r="258" ht="15.75" customHeight="1">
      <c r="A258" s="24"/>
      <c r="B258" s="37" t="s">
        <v>148</v>
      </c>
      <c r="C258" s="31" t="s">
        <v>492</v>
      </c>
      <c r="D258" s="32" t="s">
        <v>604</v>
      </c>
      <c r="E258" s="32" t="s">
        <v>605</v>
      </c>
      <c r="F258" s="40" t="s">
        <v>799</v>
      </c>
      <c r="G258" s="33">
        <v>9.99998967E8</v>
      </c>
      <c r="H258" s="33">
        <v>9.99998967E8</v>
      </c>
      <c r="I258" s="29"/>
      <c r="J258" s="29"/>
      <c r="K258" s="29"/>
      <c r="L258" s="29"/>
      <c r="M258" s="29"/>
      <c r="N258" s="29"/>
      <c r="O258" s="29"/>
      <c r="P258" s="29"/>
      <c r="Q258" s="29"/>
      <c r="R258" s="29"/>
      <c r="S258" s="29"/>
      <c r="T258" s="29"/>
      <c r="U258" s="29"/>
    </row>
    <row r="259" ht="15.75" customHeight="1">
      <c r="A259" s="24"/>
      <c r="B259" s="37" t="s">
        <v>148</v>
      </c>
      <c r="C259" s="31" t="s">
        <v>502</v>
      </c>
      <c r="D259" s="32" t="s">
        <v>506</v>
      </c>
      <c r="E259" s="32" t="s">
        <v>507</v>
      </c>
      <c r="F259" s="40" t="s">
        <v>181</v>
      </c>
      <c r="G259" s="33">
        <v>7.4997547E7</v>
      </c>
      <c r="H259" s="33">
        <v>7.4997547E7</v>
      </c>
      <c r="I259" s="29"/>
      <c r="J259" s="29"/>
      <c r="K259" s="29"/>
      <c r="L259" s="29"/>
      <c r="M259" s="29"/>
      <c r="N259" s="29"/>
      <c r="O259" s="29"/>
      <c r="P259" s="29"/>
      <c r="Q259" s="29"/>
      <c r="R259" s="29"/>
      <c r="S259" s="29"/>
      <c r="T259" s="29"/>
      <c r="U259" s="29"/>
    </row>
    <row r="260" ht="15.75" customHeight="1">
      <c r="A260" s="24"/>
      <c r="B260" s="37" t="s">
        <v>148</v>
      </c>
      <c r="C260" s="31" t="s">
        <v>502</v>
      </c>
      <c r="D260" s="32" t="s">
        <v>506</v>
      </c>
      <c r="E260" s="32" t="s">
        <v>510</v>
      </c>
      <c r="F260" s="36" t="s">
        <v>62</v>
      </c>
      <c r="G260" s="33">
        <v>4.885990935E10</v>
      </c>
      <c r="H260" s="33">
        <v>4.885990935E10</v>
      </c>
      <c r="I260" s="29"/>
      <c r="J260" s="29"/>
      <c r="K260" s="29"/>
      <c r="L260" s="29"/>
      <c r="M260" s="29"/>
      <c r="N260" s="29"/>
      <c r="O260" s="29"/>
      <c r="P260" s="29"/>
      <c r="Q260" s="29"/>
      <c r="R260" s="29"/>
      <c r="S260" s="29"/>
      <c r="T260" s="29"/>
      <c r="U260" s="29"/>
    </row>
    <row r="261" ht="15.75" customHeight="1">
      <c r="A261" s="24"/>
      <c r="B261" s="37" t="s">
        <v>148</v>
      </c>
      <c r="C261" s="31" t="s">
        <v>502</v>
      </c>
      <c r="D261" s="32" t="s">
        <v>516</v>
      </c>
      <c r="E261" s="32" t="s">
        <v>517</v>
      </c>
      <c r="F261" s="40" t="s">
        <v>800</v>
      </c>
      <c r="G261" s="33">
        <v>2.5286E9</v>
      </c>
      <c r="H261" s="33">
        <v>2.5286E9</v>
      </c>
      <c r="I261" s="29"/>
      <c r="J261" s="29"/>
      <c r="K261" s="29"/>
      <c r="L261" s="29"/>
      <c r="M261" s="29"/>
      <c r="N261" s="29"/>
      <c r="O261" s="29"/>
      <c r="P261" s="29"/>
      <c r="Q261" s="29"/>
      <c r="R261" s="29"/>
      <c r="S261" s="29"/>
      <c r="T261" s="29"/>
      <c r="U261" s="29"/>
    </row>
    <row r="262" ht="15.75" customHeight="1">
      <c r="A262" s="24"/>
      <c r="B262" s="37" t="s">
        <v>148</v>
      </c>
      <c r="C262" s="31" t="s">
        <v>502</v>
      </c>
      <c r="D262" s="32" t="s">
        <v>516</v>
      </c>
      <c r="E262" s="32" t="s">
        <v>518</v>
      </c>
      <c r="F262" s="32" t="s">
        <v>518</v>
      </c>
      <c r="G262" s="33">
        <v>1.1748E8</v>
      </c>
      <c r="H262" s="33">
        <v>1.1748E8</v>
      </c>
      <c r="I262" s="29"/>
      <c r="J262" s="29"/>
      <c r="K262" s="29"/>
      <c r="L262" s="29"/>
      <c r="M262" s="29"/>
      <c r="N262" s="29"/>
      <c r="O262" s="29"/>
      <c r="P262" s="29"/>
      <c r="Q262" s="29"/>
      <c r="R262" s="29"/>
      <c r="S262" s="29"/>
      <c r="T262" s="29"/>
      <c r="U262" s="29"/>
    </row>
    <row r="263" ht="15.75" customHeight="1">
      <c r="A263" s="24"/>
      <c r="B263" s="37" t="s">
        <v>148</v>
      </c>
      <c r="C263" s="31" t="s">
        <v>502</v>
      </c>
      <c r="D263" s="32" t="s">
        <v>523</v>
      </c>
      <c r="E263" s="32" t="s">
        <v>524</v>
      </c>
      <c r="F263" s="32" t="s">
        <v>230</v>
      </c>
      <c r="G263" s="33">
        <v>6.9977645E8</v>
      </c>
      <c r="H263" s="33">
        <v>6.9977645E8</v>
      </c>
      <c r="I263" s="29"/>
      <c r="J263" s="29"/>
      <c r="K263" s="29"/>
      <c r="L263" s="29"/>
      <c r="M263" s="29"/>
      <c r="N263" s="29"/>
      <c r="O263" s="29"/>
      <c r="P263" s="29"/>
      <c r="Q263" s="29"/>
      <c r="R263" s="29"/>
      <c r="S263" s="29"/>
      <c r="T263" s="29"/>
      <c r="U263" s="29"/>
    </row>
    <row r="264" ht="15.75" customHeight="1">
      <c r="A264" s="24"/>
      <c r="B264" s="37" t="s">
        <v>148</v>
      </c>
      <c r="C264" s="31" t="s">
        <v>502</v>
      </c>
      <c r="D264" s="32" t="s">
        <v>523</v>
      </c>
      <c r="E264" s="32" t="s">
        <v>524</v>
      </c>
      <c r="F264" s="32" t="s">
        <v>74</v>
      </c>
      <c r="G264" s="33">
        <v>4.99756E7</v>
      </c>
      <c r="H264" s="33">
        <v>4.99756E7</v>
      </c>
      <c r="I264" s="29"/>
      <c r="J264" s="29"/>
      <c r="K264" s="29"/>
      <c r="L264" s="29"/>
      <c r="M264" s="29"/>
      <c r="N264" s="29"/>
      <c r="O264" s="29"/>
      <c r="P264" s="29"/>
      <c r="Q264" s="29"/>
      <c r="R264" s="29"/>
      <c r="S264" s="29"/>
      <c r="T264" s="29"/>
      <c r="U264" s="29"/>
    </row>
    <row r="265" ht="15.75" customHeight="1">
      <c r="A265" s="24"/>
      <c r="B265" s="37" t="s">
        <v>148</v>
      </c>
      <c r="C265" s="31" t="s">
        <v>502</v>
      </c>
      <c r="D265" s="32" t="s">
        <v>523</v>
      </c>
      <c r="E265" s="32" t="s">
        <v>622</v>
      </c>
      <c r="F265" s="32" t="s">
        <v>233</v>
      </c>
      <c r="G265" s="33">
        <v>2.988153471E9</v>
      </c>
      <c r="H265" s="33">
        <v>2.988153471E9</v>
      </c>
      <c r="I265" s="29"/>
      <c r="J265" s="29"/>
      <c r="K265" s="29"/>
      <c r="L265" s="29"/>
      <c r="M265" s="29"/>
      <c r="N265" s="29"/>
      <c r="O265" s="29"/>
      <c r="P265" s="29"/>
      <c r="Q265" s="29"/>
      <c r="R265" s="29"/>
      <c r="S265" s="29"/>
      <c r="T265" s="29"/>
      <c r="U265" s="29"/>
    </row>
    <row r="266" ht="15.75" customHeight="1">
      <c r="A266" s="24"/>
      <c r="B266" s="37" t="s">
        <v>148</v>
      </c>
      <c r="C266" s="31" t="s">
        <v>502</v>
      </c>
      <c r="D266" s="32" t="s">
        <v>523</v>
      </c>
      <c r="E266" s="32" t="s">
        <v>622</v>
      </c>
      <c r="F266" s="32" t="s">
        <v>155</v>
      </c>
      <c r="G266" s="33">
        <v>3.4999959825E10</v>
      </c>
      <c r="H266" s="33">
        <v>3.4999959825E10</v>
      </c>
      <c r="I266" s="29"/>
      <c r="J266" s="29"/>
      <c r="K266" s="29"/>
      <c r="L266" s="29"/>
      <c r="M266" s="29"/>
      <c r="N266" s="29"/>
      <c r="O266" s="29"/>
      <c r="P266" s="29"/>
      <c r="Q266" s="29"/>
      <c r="R266" s="29"/>
      <c r="S266" s="29"/>
      <c r="T266" s="29"/>
      <c r="U266" s="29"/>
    </row>
    <row r="267" ht="15.75" customHeight="1">
      <c r="A267" s="24"/>
      <c r="B267" s="37" t="s">
        <v>148</v>
      </c>
      <c r="C267" s="31" t="s">
        <v>502</v>
      </c>
      <c r="D267" s="32" t="s">
        <v>523</v>
      </c>
      <c r="E267" s="32" t="s">
        <v>531</v>
      </c>
      <c r="F267" s="32" t="s">
        <v>801</v>
      </c>
      <c r="G267" s="33">
        <v>2.70007695E8</v>
      </c>
      <c r="H267" s="33">
        <v>1.84379627E8</v>
      </c>
      <c r="I267" s="29"/>
      <c r="J267" s="29"/>
      <c r="K267" s="29"/>
      <c r="L267" s="29"/>
      <c r="M267" s="29"/>
      <c r="N267" s="29"/>
      <c r="O267" s="29"/>
      <c r="P267" s="29"/>
      <c r="Q267" s="29"/>
      <c r="R267" s="29"/>
      <c r="S267" s="29"/>
      <c r="T267" s="29"/>
      <c r="U267" s="29"/>
    </row>
    <row r="268" ht="15.75" customHeight="1">
      <c r="A268" s="24"/>
      <c r="B268" s="37" t="s">
        <v>148</v>
      </c>
      <c r="C268" s="31" t="s">
        <v>542</v>
      </c>
      <c r="D268" s="32" t="s">
        <v>548</v>
      </c>
      <c r="E268" s="32" t="s">
        <v>544</v>
      </c>
      <c r="F268" s="32" t="s">
        <v>802</v>
      </c>
      <c r="G268" s="33">
        <v>2.99584897E8</v>
      </c>
      <c r="H268" s="33">
        <v>2.99584897E8</v>
      </c>
      <c r="I268" s="29"/>
      <c r="J268" s="29"/>
      <c r="K268" s="29"/>
      <c r="L268" s="29"/>
      <c r="M268" s="29"/>
      <c r="N268" s="29"/>
      <c r="O268" s="29"/>
      <c r="P268" s="29"/>
      <c r="Q268" s="29"/>
      <c r="R268" s="29"/>
      <c r="S268" s="29"/>
      <c r="T268" s="29"/>
      <c r="U268" s="29"/>
    </row>
    <row r="269" ht="15.75" customHeight="1">
      <c r="A269" s="24"/>
      <c r="B269" s="37" t="s">
        <v>148</v>
      </c>
      <c r="C269" s="31" t="s">
        <v>575</v>
      </c>
      <c r="D269" s="32" t="s">
        <v>576</v>
      </c>
      <c r="E269" s="32" t="s">
        <v>577</v>
      </c>
      <c r="F269" s="32" t="s">
        <v>375</v>
      </c>
      <c r="G269" s="33">
        <v>2.999999967E9</v>
      </c>
      <c r="H269" s="33">
        <v>1.496090104E9</v>
      </c>
      <c r="I269" s="29"/>
      <c r="J269" s="29"/>
      <c r="K269" s="29"/>
      <c r="L269" s="29"/>
      <c r="M269" s="29"/>
      <c r="N269" s="29"/>
      <c r="O269" s="29"/>
      <c r="P269" s="29"/>
      <c r="Q269" s="29"/>
      <c r="R269" s="29"/>
      <c r="S269" s="29"/>
      <c r="T269" s="29"/>
      <c r="U269" s="29"/>
    </row>
    <row r="270" ht="15.75" customHeight="1">
      <c r="A270" s="24"/>
      <c r="B270" s="37" t="s">
        <v>148</v>
      </c>
      <c r="C270" s="31" t="s">
        <v>575</v>
      </c>
      <c r="D270" s="32" t="s">
        <v>576</v>
      </c>
      <c r="E270" s="32" t="s">
        <v>577</v>
      </c>
      <c r="F270" s="32" t="s">
        <v>803</v>
      </c>
      <c r="G270" s="33">
        <v>5.0457597E8</v>
      </c>
      <c r="H270" s="33">
        <v>5.0457597E8</v>
      </c>
      <c r="I270" s="29"/>
      <c r="J270" s="29"/>
      <c r="K270" s="29"/>
      <c r="L270" s="29"/>
      <c r="M270" s="29"/>
      <c r="N270" s="29"/>
      <c r="O270" s="29"/>
      <c r="P270" s="29"/>
      <c r="Q270" s="29"/>
      <c r="R270" s="29"/>
      <c r="S270" s="29"/>
      <c r="T270" s="29"/>
      <c r="U270" s="29"/>
    </row>
    <row r="271" ht="15.75" customHeight="1">
      <c r="A271" s="24"/>
      <c r="B271" s="37" t="s">
        <v>148</v>
      </c>
      <c r="C271" s="31" t="s">
        <v>575</v>
      </c>
      <c r="D271" s="32" t="s">
        <v>576</v>
      </c>
      <c r="E271" s="32" t="s">
        <v>577</v>
      </c>
      <c r="F271" s="32" t="s">
        <v>804</v>
      </c>
      <c r="G271" s="33">
        <v>3.29999988E8</v>
      </c>
      <c r="H271" s="33">
        <v>3.29999988E8</v>
      </c>
      <c r="I271" s="29"/>
      <c r="J271" s="29"/>
      <c r="K271" s="29"/>
      <c r="L271" s="29"/>
      <c r="M271" s="29"/>
      <c r="N271" s="29"/>
      <c r="O271" s="29"/>
      <c r="P271" s="29"/>
      <c r="Q271" s="29"/>
      <c r="R271" s="29"/>
      <c r="S271" s="29"/>
      <c r="T271" s="29"/>
      <c r="U271" s="29"/>
    </row>
    <row r="272" ht="15.75" customHeight="1">
      <c r="A272" s="24"/>
      <c r="B272" s="37" t="s">
        <v>148</v>
      </c>
      <c r="C272" s="31" t="s">
        <v>575</v>
      </c>
      <c r="D272" s="32" t="s">
        <v>576</v>
      </c>
      <c r="E272" s="32" t="s">
        <v>577</v>
      </c>
      <c r="F272" s="32" t="s">
        <v>805</v>
      </c>
      <c r="G272" s="33">
        <v>5.5E9</v>
      </c>
      <c r="H272" s="33">
        <v>5.296225E9</v>
      </c>
      <c r="I272" s="29"/>
      <c r="J272" s="29"/>
      <c r="K272" s="29"/>
      <c r="L272" s="29"/>
      <c r="M272" s="29"/>
      <c r="N272" s="29"/>
      <c r="O272" s="29"/>
      <c r="P272" s="29"/>
      <c r="Q272" s="29"/>
      <c r="R272" s="29"/>
      <c r="S272" s="29"/>
      <c r="T272" s="29"/>
      <c r="U272" s="29"/>
    </row>
    <row r="273" ht="15.75" customHeight="1">
      <c r="A273" s="24"/>
      <c r="B273" s="37" t="s">
        <v>148</v>
      </c>
      <c r="C273" s="31" t="s">
        <v>575</v>
      </c>
      <c r="D273" s="32" t="s">
        <v>576</v>
      </c>
      <c r="E273" s="32" t="s">
        <v>806</v>
      </c>
      <c r="F273" s="32" t="s">
        <v>807</v>
      </c>
      <c r="G273" s="33">
        <v>1.99996896E8</v>
      </c>
      <c r="H273" s="33">
        <v>1.99996896E8</v>
      </c>
      <c r="I273" s="29"/>
      <c r="J273" s="29"/>
      <c r="K273" s="29"/>
      <c r="L273" s="29"/>
      <c r="M273" s="29"/>
      <c r="N273" s="29"/>
      <c r="O273" s="29"/>
      <c r="P273" s="29"/>
      <c r="Q273" s="29"/>
      <c r="R273" s="29"/>
      <c r="S273" s="29"/>
      <c r="T273" s="29"/>
      <c r="U273" s="29"/>
    </row>
    <row r="274" ht="15.75" customHeight="1">
      <c r="A274" s="24"/>
      <c r="B274" s="37" t="s">
        <v>148</v>
      </c>
      <c r="C274" s="31" t="s">
        <v>575</v>
      </c>
      <c r="D274" s="32" t="s">
        <v>576</v>
      </c>
      <c r="E274" s="32" t="s">
        <v>806</v>
      </c>
      <c r="F274" s="32" t="s">
        <v>808</v>
      </c>
      <c r="G274" s="33">
        <v>1.99969684E8</v>
      </c>
      <c r="H274" s="33">
        <v>1.99969684E8</v>
      </c>
      <c r="I274" s="29"/>
      <c r="J274" s="29"/>
      <c r="K274" s="29"/>
      <c r="L274" s="29"/>
      <c r="M274" s="29"/>
      <c r="N274" s="29"/>
      <c r="O274" s="29"/>
      <c r="P274" s="29"/>
      <c r="Q274" s="29"/>
      <c r="R274" s="29"/>
      <c r="S274" s="29"/>
      <c r="T274" s="29"/>
      <c r="U274" s="29"/>
    </row>
    <row r="275" ht="15.75" customHeight="1">
      <c r="A275" s="24"/>
      <c r="B275" s="37" t="s">
        <v>148</v>
      </c>
      <c r="C275" s="31" t="s">
        <v>575</v>
      </c>
      <c r="D275" s="32" t="s">
        <v>576</v>
      </c>
      <c r="E275" s="32" t="s">
        <v>806</v>
      </c>
      <c r="F275" s="32" t="s">
        <v>265</v>
      </c>
      <c r="G275" s="33">
        <v>4.49999908E8</v>
      </c>
      <c r="H275" s="33">
        <v>4.49999908E8</v>
      </c>
      <c r="I275" s="29"/>
      <c r="J275" s="29"/>
      <c r="K275" s="29"/>
      <c r="L275" s="29"/>
      <c r="M275" s="29"/>
      <c r="N275" s="29"/>
      <c r="O275" s="29"/>
      <c r="P275" s="29"/>
      <c r="Q275" s="29"/>
      <c r="R275" s="29"/>
      <c r="S275" s="29"/>
      <c r="T275" s="29"/>
      <c r="U275" s="29"/>
    </row>
    <row r="276" ht="15.75" customHeight="1">
      <c r="A276" s="24"/>
      <c r="B276" s="37" t="s">
        <v>148</v>
      </c>
      <c r="C276" s="31" t="s">
        <v>575</v>
      </c>
      <c r="D276" s="32" t="s">
        <v>576</v>
      </c>
      <c r="E276" s="32" t="s">
        <v>806</v>
      </c>
      <c r="F276" s="32" t="s">
        <v>809</v>
      </c>
      <c r="G276" s="33">
        <v>1.6E9</v>
      </c>
      <c r="H276" s="33">
        <v>1.598775184E9</v>
      </c>
      <c r="I276" s="29"/>
      <c r="J276" s="29"/>
      <c r="K276" s="29"/>
      <c r="L276" s="29"/>
      <c r="M276" s="29"/>
      <c r="N276" s="29"/>
      <c r="O276" s="29"/>
      <c r="P276" s="29"/>
      <c r="Q276" s="29"/>
      <c r="R276" s="29"/>
      <c r="S276" s="29"/>
      <c r="T276" s="29"/>
      <c r="U276" s="29"/>
    </row>
    <row r="277" ht="15.75" customHeight="1">
      <c r="A277" s="24"/>
      <c r="B277" s="37" t="s">
        <v>148</v>
      </c>
      <c r="C277" s="31" t="s">
        <v>575</v>
      </c>
      <c r="D277" s="32" t="s">
        <v>576</v>
      </c>
      <c r="E277" s="32" t="s">
        <v>806</v>
      </c>
      <c r="F277" s="32" t="s">
        <v>810</v>
      </c>
      <c r="G277" s="33">
        <v>9.99998529E8</v>
      </c>
      <c r="H277" s="33">
        <v>9.99998529E8</v>
      </c>
      <c r="I277" s="29"/>
      <c r="J277" s="29"/>
      <c r="K277" s="29"/>
      <c r="L277" s="29"/>
      <c r="M277" s="29"/>
      <c r="N277" s="29"/>
      <c r="O277" s="29"/>
      <c r="P277" s="29"/>
      <c r="Q277" s="29"/>
      <c r="R277" s="29"/>
      <c r="S277" s="29"/>
      <c r="T277" s="29"/>
      <c r="U277" s="29"/>
    </row>
    <row r="278" ht="15.75" customHeight="1">
      <c r="A278" s="24"/>
      <c r="B278" s="37" t="s">
        <v>148</v>
      </c>
      <c r="C278" s="31" t="s">
        <v>575</v>
      </c>
      <c r="D278" s="32" t="s">
        <v>576</v>
      </c>
      <c r="E278" s="32" t="s">
        <v>806</v>
      </c>
      <c r="F278" s="32" t="s">
        <v>811</v>
      </c>
      <c r="G278" s="33">
        <v>8.0E8</v>
      </c>
      <c r="H278" s="33">
        <v>8.0E8</v>
      </c>
      <c r="I278" s="29"/>
      <c r="J278" s="29"/>
      <c r="K278" s="29"/>
      <c r="L278" s="29"/>
      <c r="M278" s="29"/>
      <c r="N278" s="29"/>
      <c r="O278" s="29"/>
      <c r="P278" s="29"/>
      <c r="Q278" s="29"/>
      <c r="R278" s="29"/>
      <c r="S278" s="29"/>
      <c r="T278" s="29"/>
      <c r="U278" s="29"/>
    </row>
    <row r="279" ht="15.75" customHeight="1">
      <c r="A279" s="24"/>
      <c r="B279" s="37" t="s">
        <v>148</v>
      </c>
      <c r="C279" s="31" t="s">
        <v>575</v>
      </c>
      <c r="D279" s="32" t="s">
        <v>576</v>
      </c>
      <c r="E279" s="32" t="s">
        <v>806</v>
      </c>
      <c r="F279" s="32" t="s">
        <v>812</v>
      </c>
      <c r="G279" s="33">
        <v>3.99984394E8</v>
      </c>
      <c r="H279" s="33">
        <v>3.99984394E8</v>
      </c>
      <c r="I279" s="29"/>
      <c r="J279" s="29"/>
      <c r="K279" s="29"/>
      <c r="L279" s="29"/>
      <c r="M279" s="29"/>
      <c r="N279" s="29"/>
      <c r="O279" s="29"/>
      <c r="P279" s="29"/>
      <c r="Q279" s="29"/>
      <c r="R279" s="29"/>
      <c r="S279" s="29"/>
      <c r="T279" s="29"/>
      <c r="U279" s="29"/>
    </row>
    <row r="280" ht="15.75" customHeight="1">
      <c r="A280" s="24"/>
      <c r="B280" s="37" t="s">
        <v>148</v>
      </c>
      <c r="C280" s="31" t="s">
        <v>575</v>
      </c>
      <c r="D280" s="32" t="s">
        <v>576</v>
      </c>
      <c r="E280" s="32" t="s">
        <v>806</v>
      </c>
      <c r="F280" s="32" t="s">
        <v>813</v>
      </c>
      <c r="G280" s="33">
        <v>1.52E10</v>
      </c>
      <c r="H280" s="33">
        <v>1.52E10</v>
      </c>
      <c r="I280" s="29"/>
      <c r="J280" s="29"/>
      <c r="K280" s="29"/>
      <c r="L280" s="29"/>
      <c r="M280" s="29"/>
      <c r="N280" s="29"/>
      <c r="O280" s="29"/>
      <c r="P280" s="29"/>
      <c r="Q280" s="29"/>
      <c r="R280" s="29"/>
      <c r="S280" s="29"/>
      <c r="T280" s="29"/>
      <c r="U280" s="29"/>
    </row>
    <row r="281" ht="15.75" customHeight="1">
      <c r="A281" s="24"/>
      <c r="B281" s="37" t="s">
        <v>148</v>
      </c>
      <c r="C281" s="31" t="s">
        <v>575</v>
      </c>
      <c r="D281" s="32" t="s">
        <v>576</v>
      </c>
      <c r="E281" s="32" t="s">
        <v>806</v>
      </c>
      <c r="F281" s="32" t="s">
        <v>814</v>
      </c>
      <c r="G281" s="33">
        <v>9.99999976E9</v>
      </c>
      <c r="H281" s="33">
        <v>9.99999976E9</v>
      </c>
      <c r="I281" s="29"/>
      <c r="J281" s="29"/>
      <c r="K281" s="29"/>
      <c r="L281" s="29"/>
      <c r="M281" s="29"/>
      <c r="N281" s="29"/>
      <c r="O281" s="29"/>
      <c r="P281" s="29"/>
      <c r="Q281" s="29"/>
      <c r="R281" s="29"/>
      <c r="S281" s="29"/>
      <c r="T281" s="29"/>
      <c r="U281" s="29"/>
    </row>
    <row r="282" ht="15.75" customHeight="1">
      <c r="A282" s="24"/>
      <c r="B282" s="37" t="s">
        <v>148</v>
      </c>
      <c r="C282" s="31" t="s">
        <v>575</v>
      </c>
      <c r="D282" s="32" t="s">
        <v>576</v>
      </c>
      <c r="E282" s="32" t="s">
        <v>806</v>
      </c>
      <c r="F282" s="32" t="s">
        <v>815</v>
      </c>
      <c r="G282" s="33">
        <v>1.86463035E9</v>
      </c>
      <c r="H282" s="33">
        <v>1.86463035E9</v>
      </c>
      <c r="I282" s="29"/>
      <c r="J282" s="29"/>
      <c r="K282" s="29"/>
      <c r="L282" s="29"/>
      <c r="M282" s="29"/>
      <c r="N282" s="29"/>
      <c r="O282" s="29"/>
      <c r="P282" s="29"/>
      <c r="Q282" s="29"/>
      <c r="R282" s="29"/>
      <c r="S282" s="29"/>
      <c r="T282" s="29"/>
      <c r="U282" s="29"/>
    </row>
    <row r="283" ht="15.75" customHeight="1">
      <c r="A283" s="24"/>
      <c r="B283" s="37" t="s">
        <v>148</v>
      </c>
      <c r="C283" s="31" t="s">
        <v>575</v>
      </c>
      <c r="D283" s="32" t="s">
        <v>576</v>
      </c>
      <c r="E283" s="32" t="s">
        <v>806</v>
      </c>
      <c r="F283" s="32" t="s">
        <v>816</v>
      </c>
      <c r="G283" s="33">
        <v>9.79E9</v>
      </c>
      <c r="H283" s="33">
        <v>9.7608E9</v>
      </c>
      <c r="I283" s="29"/>
      <c r="J283" s="29"/>
      <c r="K283" s="29"/>
      <c r="L283" s="29"/>
      <c r="M283" s="29"/>
      <c r="N283" s="29"/>
      <c r="O283" s="29"/>
      <c r="P283" s="29"/>
      <c r="Q283" s="29"/>
      <c r="R283" s="29"/>
      <c r="S283" s="29"/>
      <c r="T283" s="29"/>
      <c r="U283" s="29"/>
    </row>
    <row r="284" ht="15.75" customHeight="1">
      <c r="A284" s="24"/>
      <c r="B284" s="37" t="s">
        <v>148</v>
      </c>
      <c r="C284" s="31" t="s">
        <v>575</v>
      </c>
      <c r="D284" s="32" t="s">
        <v>576</v>
      </c>
      <c r="E284" s="32" t="s">
        <v>817</v>
      </c>
      <c r="F284" s="32" t="s">
        <v>818</v>
      </c>
      <c r="G284" s="33">
        <v>8.151108E10</v>
      </c>
      <c r="H284" s="33">
        <v>8.151108E10</v>
      </c>
      <c r="I284" s="29"/>
      <c r="J284" s="29"/>
      <c r="K284" s="29"/>
      <c r="L284" s="29"/>
      <c r="M284" s="29"/>
      <c r="N284" s="29"/>
      <c r="O284" s="29"/>
      <c r="P284" s="29"/>
      <c r="Q284" s="29"/>
      <c r="R284" s="29"/>
      <c r="S284" s="29"/>
      <c r="T284" s="29"/>
      <c r="U284" s="29"/>
    </row>
    <row r="285" ht="15.75" customHeight="1">
      <c r="A285" s="24"/>
      <c r="B285" s="37" t="s">
        <v>148</v>
      </c>
      <c r="C285" s="31" t="s">
        <v>575</v>
      </c>
      <c r="D285" s="32" t="s">
        <v>579</v>
      </c>
      <c r="E285" s="32" t="s">
        <v>583</v>
      </c>
      <c r="F285" s="32" t="s">
        <v>128</v>
      </c>
      <c r="G285" s="33">
        <v>8.7422023809E10</v>
      </c>
      <c r="H285" s="33">
        <v>0.0</v>
      </c>
      <c r="I285" s="29"/>
      <c r="J285" s="29"/>
      <c r="K285" s="29"/>
      <c r="L285" s="29"/>
      <c r="M285" s="29"/>
      <c r="N285" s="29"/>
      <c r="O285" s="29"/>
      <c r="P285" s="29"/>
      <c r="Q285" s="29"/>
      <c r="R285" s="29"/>
      <c r="S285" s="29"/>
      <c r="T285" s="29"/>
      <c r="U285" s="29"/>
    </row>
    <row r="286" ht="15.75" customHeight="1">
      <c r="A286" s="24"/>
      <c r="B286" s="37" t="s">
        <v>148</v>
      </c>
      <c r="C286" s="31" t="s">
        <v>575</v>
      </c>
      <c r="D286" s="32" t="s">
        <v>579</v>
      </c>
      <c r="E286" s="32" t="s">
        <v>583</v>
      </c>
      <c r="F286" s="32" t="s">
        <v>819</v>
      </c>
      <c r="G286" s="33">
        <v>1.051966069E9</v>
      </c>
      <c r="H286" s="33">
        <v>1.051966069E9</v>
      </c>
      <c r="I286" s="29"/>
      <c r="J286" s="29"/>
      <c r="K286" s="29"/>
      <c r="L286" s="29"/>
      <c r="M286" s="29"/>
      <c r="N286" s="29"/>
      <c r="O286" s="29"/>
      <c r="P286" s="29"/>
      <c r="Q286" s="29"/>
      <c r="R286" s="29"/>
      <c r="S286" s="29"/>
      <c r="T286" s="29"/>
      <c r="U286" s="29"/>
    </row>
    <row r="287" ht="15.75" customHeight="1">
      <c r="A287" s="24"/>
      <c r="B287" s="37" t="s">
        <v>148</v>
      </c>
      <c r="C287" s="31" t="s">
        <v>575</v>
      </c>
      <c r="D287" s="32" t="s">
        <v>579</v>
      </c>
      <c r="E287" s="32" t="s">
        <v>583</v>
      </c>
      <c r="F287" s="32" t="s">
        <v>820</v>
      </c>
      <c r="G287" s="33">
        <v>4.07297973495E11</v>
      </c>
      <c r="H287" s="33">
        <v>2.1776917177E11</v>
      </c>
      <c r="I287" s="29"/>
      <c r="J287" s="29"/>
      <c r="K287" s="29"/>
      <c r="L287" s="29"/>
      <c r="M287" s="29"/>
      <c r="N287" s="29"/>
      <c r="O287" s="29"/>
      <c r="P287" s="29"/>
      <c r="Q287" s="29"/>
      <c r="R287" s="29"/>
      <c r="S287" s="29"/>
      <c r="T287" s="29"/>
      <c r="U287" s="29"/>
    </row>
    <row r="288" ht="15.75" customHeight="1">
      <c r="A288" s="24"/>
      <c r="B288" s="37" t="s">
        <v>148</v>
      </c>
      <c r="C288" s="31" t="s">
        <v>575</v>
      </c>
      <c r="D288" s="32" t="s">
        <v>579</v>
      </c>
      <c r="E288" s="32" t="s">
        <v>583</v>
      </c>
      <c r="F288" s="32" t="s">
        <v>821</v>
      </c>
      <c r="G288" s="33">
        <v>9.8706253626E10</v>
      </c>
      <c r="H288" s="33">
        <v>5.0317527696E10</v>
      </c>
      <c r="I288" s="29"/>
      <c r="J288" s="29"/>
      <c r="K288" s="29"/>
      <c r="L288" s="29"/>
      <c r="M288" s="29"/>
      <c r="N288" s="29"/>
      <c r="O288" s="29"/>
      <c r="P288" s="29"/>
      <c r="Q288" s="29"/>
      <c r="R288" s="29"/>
      <c r="S288" s="29"/>
      <c r="T288" s="29"/>
      <c r="U288" s="29"/>
    </row>
    <row r="289" ht="15.75" customHeight="1">
      <c r="A289" s="24"/>
      <c r="B289" s="37" t="s">
        <v>148</v>
      </c>
      <c r="C289" s="31" t="s">
        <v>575</v>
      </c>
      <c r="D289" s="32" t="s">
        <v>579</v>
      </c>
      <c r="E289" s="32" t="s">
        <v>583</v>
      </c>
      <c r="F289" s="32" t="s">
        <v>822</v>
      </c>
      <c r="G289" s="33">
        <v>4.196456878E9</v>
      </c>
      <c r="H289" s="33">
        <v>3.76079E9</v>
      </c>
      <c r="I289" s="29"/>
      <c r="J289" s="29"/>
      <c r="K289" s="29"/>
      <c r="L289" s="29"/>
      <c r="M289" s="29"/>
      <c r="N289" s="29"/>
      <c r="O289" s="29"/>
      <c r="P289" s="29"/>
      <c r="Q289" s="29"/>
      <c r="R289" s="29"/>
      <c r="S289" s="29"/>
      <c r="T289" s="29"/>
      <c r="U289" s="29"/>
    </row>
    <row r="290" ht="15.75" customHeight="1">
      <c r="A290" s="24"/>
      <c r="B290" s="37" t="s">
        <v>138</v>
      </c>
      <c r="C290" s="31" t="s">
        <v>823</v>
      </c>
      <c r="D290" s="32" t="s">
        <v>824</v>
      </c>
      <c r="E290" s="32" t="s">
        <v>825</v>
      </c>
      <c r="F290" s="32" t="s">
        <v>284</v>
      </c>
      <c r="G290" s="33">
        <v>9.834E8</v>
      </c>
      <c r="H290" s="33">
        <v>9.834E8</v>
      </c>
      <c r="I290" s="29"/>
      <c r="J290" s="29"/>
      <c r="K290" s="29"/>
      <c r="L290" s="29"/>
      <c r="M290" s="29"/>
      <c r="N290" s="29"/>
      <c r="O290" s="29"/>
      <c r="P290" s="29"/>
      <c r="Q290" s="29"/>
      <c r="R290" s="29"/>
      <c r="S290" s="29"/>
      <c r="T290" s="29"/>
      <c r="U290" s="29"/>
    </row>
    <row r="291" ht="15.75" customHeight="1">
      <c r="A291" s="24"/>
      <c r="B291" s="37" t="s">
        <v>138</v>
      </c>
      <c r="C291" s="31" t="s">
        <v>823</v>
      </c>
      <c r="D291" s="32" t="s">
        <v>824</v>
      </c>
      <c r="E291" s="32" t="s">
        <v>825</v>
      </c>
      <c r="F291" s="32" t="s">
        <v>826</v>
      </c>
      <c r="G291" s="33">
        <v>3.76398E7</v>
      </c>
      <c r="H291" s="33">
        <v>0.0</v>
      </c>
      <c r="I291" s="29"/>
      <c r="J291" s="29"/>
      <c r="K291" s="29"/>
      <c r="L291" s="29"/>
      <c r="M291" s="29"/>
      <c r="N291" s="29"/>
      <c r="O291" s="29"/>
      <c r="P291" s="29"/>
      <c r="Q291" s="29"/>
      <c r="R291" s="29"/>
      <c r="S291" s="29"/>
      <c r="T291" s="29"/>
      <c r="U291" s="29"/>
    </row>
    <row r="292" ht="15.75" customHeight="1">
      <c r="A292" s="24"/>
      <c r="B292" s="37" t="s">
        <v>138</v>
      </c>
      <c r="C292" s="31" t="s">
        <v>492</v>
      </c>
      <c r="D292" s="32" t="s">
        <v>493</v>
      </c>
      <c r="E292" s="32" t="s">
        <v>827</v>
      </c>
      <c r="F292" s="32" t="s">
        <v>828</v>
      </c>
      <c r="G292" s="33">
        <v>1.97219216588E11</v>
      </c>
      <c r="H292" s="33">
        <v>0.0</v>
      </c>
      <c r="I292" s="29"/>
      <c r="J292" s="29"/>
      <c r="K292" s="29"/>
      <c r="L292" s="29"/>
      <c r="M292" s="29"/>
      <c r="N292" s="29"/>
      <c r="O292" s="29"/>
      <c r="P292" s="29"/>
      <c r="Q292" s="29"/>
      <c r="R292" s="29"/>
      <c r="S292" s="29"/>
      <c r="T292" s="29"/>
      <c r="U292" s="29"/>
    </row>
    <row r="293" ht="15.75" customHeight="1">
      <c r="A293" s="24"/>
      <c r="B293" s="37" t="s">
        <v>138</v>
      </c>
      <c r="C293" s="31" t="s">
        <v>492</v>
      </c>
      <c r="D293" s="32" t="s">
        <v>493</v>
      </c>
      <c r="E293" s="32" t="s">
        <v>827</v>
      </c>
      <c r="F293" s="32" t="s">
        <v>829</v>
      </c>
      <c r="G293" s="33">
        <v>1.3853941E9</v>
      </c>
      <c r="H293" s="33">
        <v>5.60724085E8</v>
      </c>
      <c r="I293" s="29"/>
      <c r="J293" s="29"/>
      <c r="K293" s="29"/>
      <c r="L293" s="29"/>
      <c r="M293" s="29"/>
      <c r="N293" s="29"/>
      <c r="O293" s="29"/>
      <c r="P293" s="29"/>
      <c r="Q293" s="29"/>
      <c r="R293" s="29"/>
      <c r="S293" s="29"/>
      <c r="T293" s="29"/>
      <c r="U293" s="29"/>
    </row>
    <row r="294" ht="15.75" customHeight="1">
      <c r="A294" s="24"/>
      <c r="B294" s="37" t="s">
        <v>138</v>
      </c>
      <c r="C294" s="31" t="s">
        <v>502</v>
      </c>
      <c r="D294" s="32" t="s">
        <v>506</v>
      </c>
      <c r="E294" s="32" t="s">
        <v>507</v>
      </c>
      <c r="F294" s="32" t="s">
        <v>830</v>
      </c>
      <c r="G294" s="33">
        <v>1.01415188E8</v>
      </c>
      <c r="H294" s="33">
        <v>1.01415188E8</v>
      </c>
      <c r="I294" s="29"/>
      <c r="J294" s="29"/>
      <c r="K294" s="29"/>
      <c r="L294" s="29"/>
      <c r="M294" s="29"/>
      <c r="N294" s="29"/>
      <c r="O294" s="29"/>
      <c r="P294" s="29"/>
      <c r="Q294" s="29"/>
      <c r="R294" s="29"/>
      <c r="S294" s="29"/>
      <c r="T294" s="29"/>
      <c r="U294" s="29"/>
    </row>
    <row r="295" ht="15.75" customHeight="1">
      <c r="A295" s="24"/>
      <c r="B295" s="37" t="s">
        <v>138</v>
      </c>
      <c r="C295" s="31" t="s">
        <v>502</v>
      </c>
      <c r="D295" s="32" t="s">
        <v>506</v>
      </c>
      <c r="E295" s="32" t="s">
        <v>189</v>
      </c>
      <c r="F295" s="32" t="s">
        <v>831</v>
      </c>
      <c r="G295" s="33">
        <v>7.332655E7</v>
      </c>
      <c r="H295" s="33">
        <v>7.332655E7</v>
      </c>
      <c r="I295" s="29"/>
      <c r="J295" s="29"/>
      <c r="K295" s="29"/>
      <c r="L295" s="29"/>
      <c r="M295" s="29"/>
      <c r="N295" s="29"/>
      <c r="O295" s="29"/>
      <c r="P295" s="29"/>
      <c r="Q295" s="29"/>
      <c r="R295" s="29"/>
      <c r="S295" s="29"/>
      <c r="T295" s="29"/>
      <c r="U295" s="29"/>
    </row>
    <row r="296" ht="15.75" customHeight="1">
      <c r="A296" s="24"/>
      <c r="B296" s="37" t="s">
        <v>138</v>
      </c>
      <c r="C296" s="31" t="s">
        <v>502</v>
      </c>
      <c r="D296" s="32" t="s">
        <v>506</v>
      </c>
      <c r="E296" s="32" t="s">
        <v>510</v>
      </c>
      <c r="F296" s="32" t="s">
        <v>832</v>
      </c>
      <c r="G296" s="33">
        <v>9.137249999E9</v>
      </c>
      <c r="H296" s="33">
        <v>6.637249999E9</v>
      </c>
      <c r="I296" s="29"/>
      <c r="J296" s="29"/>
      <c r="K296" s="29"/>
      <c r="L296" s="29"/>
      <c r="M296" s="29"/>
      <c r="N296" s="29"/>
      <c r="O296" s="29"/>
      <c r="P296" s="29"/>
      <c r="Q296" s="29"/>
      <c r="R296" s="29"/>
      <c r="S296" s="29"/>
      <c r="T296" s="29"/>
      <c r="U296" s="29"/>
    </row>
    <row r="297" ht="15.75" customHeight="1">
      <c r="A297" s="24"/>
      <c r="B297" s="37" t="s">
        <v>138</v>
      </c>
      <c r="C297" s="31" t="s">
        <v>502</v>
      </c>
      <c r="D297" s="32" t="s">
        <v>506</v>
      </c>
      <c r="E297" s="32" t="s">
        <v>512</v>
      </c>
      <c r="F297" s="32" t="s">
        <v>833</v>
      </c>
      <c r="G297" s="33">
        <v>1.1068629E8</v>
      </c>
      <c r="H297" s="33">
        <v>2.156924E7</v>
      </c>
      <c r="I297" s="29"/>
      <c r="J297" s="29"/>
      <c r="K297" s="29"/>
      <c r="L297" s="29"/>
      <c r="M297" s="29"/>
      <c r="N297" s="29"/>
      <c r="O297" s="29"/>
      <c r="P297" s="29"/>
      <c r="Q297" s="29"/>
      <c r="R297" s="29"/>
      <c r="S297" s="29"/>
      <c r="T297" s="29"/>
      <c r="U297" s="29"/>
    </row>
    <row r="298" ht="15.75" customHeight="1">
      <c r="A298" s="24"/>
      <c r="B298" s="37" t="s">
        <v>138</v>
      </c>
      <c r="C298" s="31" t="s">
        <v>502</v>
      </c>
      <c r="D298" s="32" t="s">
        <v>513</v>
      </c>
      <c r="E298" s="32" t="s">
        <v>834</v>
      </c>
      <c r="F298" s="32" t="s">
        <v>835</v>
      </c>
      <c r="G298" s="33">
        <v>1.476947435E9</v>
      </c>
      <c r="H298" s="33">
        <v>1.321145393E9</v>
      </c>
      <c r="I298" s="29"/>
      <c r="J298" s="29"/>
      <c r="K298" s="29"/>
      <c r="L298" s="29"/>
      <c r="M298" s="29"/>
      <c r="N298" s="29"/>
      <c r="O298" s="29"/>
      <c r="P298" s="29"/>
      <c r="Q298" s="29"/>
      <c r="R298" s="29"/>
      <c r="S298" s="29"/>
      <c r="T298" s="29"/>
      <c r="U298" s="29"/>
    </row>
    <row r="299" ht="15.75" customHeight="1">
      <c r="A299" s="24"/>
      <c r="B299" s="37" t="s">
        <v>138</v>
      </c>
      <c r="C299" s="31" t="s">
        <v>502</v>
      </c>
      <c r="D299" s="32" t="s">
        <v>516</v>
      </c>
      <c r="E299" s="32" t="s">
        <v>517</v>
      </c>
      <c r="F299" s="32" t="s">
        <v>836</v>
      </c>
      <c r="G299" s="33">
        <v>2.395758159E9</v>
      </c>
      <c r="H299" s="33">
        <v>2.145758159E9</v>
      </c>
      <c r="I299" s="29"/>
      <c r="J299" s="29"/>
      <c r="K299" s="29"/>
      <c r="L299" s="29"/>
      <c r="M299" s="29"/>
      <c r="N299" s="29"/>
      <c r="O299" s="29"/>
      <c r="P299" s="29"/>
      <c r="Q299" s="29"/>
      <c r="R299" s="29"/>
      <c r="S299" s="29"/>
      <c r="T299" s="29"/>
      <c r="U299" s="29"/>
    </row>
    <row r="300" ht="15.75" customHeight="1">
      <c r="A300" s="24"/>
      <c r="B300" s="37" t="s">
        <v>138</v>
      </c>
      <c r="C300" s="31" t="s">
        <v>502</v>
      </c>
      <c r="D300" s="32" t="s">
        <v>516</v>
      </c>
      <c r="E300" s="32" t="s">
        <v>518</v>
      </c>
      <c r="F300" s="32" t="s">
        <v>837</v>
      </c>
      <c r="G300" s="33">
        <v>8.448E7</v>
      </c>
      <c r="H300" s="33">
        <v>8.448E7</v>
      </c>
      <c r="I300" s="29"/>
      <c r="J300" s="29"/>
      <c r="K300" s="29"/>
      <c r="L300" s="29"/>
      <c r="M300" s="29"/>
      <c r="N300" s="29"/>
      <c r="O300" s="29"/>
      <c r="P300" s="29"/>
      <c r="Q300" s="29"/>
      <c r="R300" s="29"/>
      <c r="S300" s="29"/>
      <c r="T300" s="29"/>
      <c r="U300" s="29"/>
    </row>
    <row r="301" ht="15.75" customHeight="1">
      <c r="A301" s="24"/>
      <c r="B301" s="37" t="s">
        <v>138</v>
      </c>
      <c r="C301" s="31" t="s">
        <v>502</v>
      </c>
      <c r="D301" s="32" t="s">
        <v>516</v>
      </c>
      <c r="E301" s="32" t="s">
        <v>520</v>
      </c>
      <c r="F301" s="32" t="s">
        <v>838</v>
      </c>
      <c r="G301" s="33">
        <v>9.1611396E8</v>
      </c>
      <c r="H301" s="33">
        <v>9.2410386E8</v>
      </c>
      <c r="I301" s="29"/>
      <c r="J301" s="29"/>
      <c r="K301" s="29"/>
      <c r="L301" s="29"/>
      <c r="M301" s="29"/>
      <c r="N301" s="29"/>
      <c r="O301" s="29"/>
      <c r="P301" s="29"/>
      <c r="Q301" s="29"/>
      <c r="R301" s="29"/>
      <c r="S301" s="29"/>
      <c r="T301" s="29"/>
      <c r="U301" s="29"/>
    </row>
    <row r="302" ht="15.75" customHeight="1">
      <c r="A302" s="24"/>
      <c r="B302" s="37" t="s">
        <v>138</v>
      </c>
      <c r="C302" s="31" t="s">
        <v>502</v>
      </c>
      <c r="D302" s="32" t="s">
        <v>523</v>
      </c>
      <c r="E302" s="32" t="s">
        <v>524</v>
      </c>
      <c r="F302" s="32" t="s">
        <v>839</v>
      </c>
      <c r="G302" s="33">
        <v>2.351219518E9</v>
      </c>
      <c r="H302" s="33">
        <v>2.351219518E9</v>
      </c>
      <c r="I302" s="29"/>
      <c r="J302" s="29"/>
      <c r="K302" s="29"/>
      <c r="L302" s="29"/>
      <c r="M302" s="29"/>
      <c r="N302" s="29"/>
      <c r="O302" s="29"/>
      <c r="P302" s="29"/>
      <c r="Q302" s="29"/>
      <c r="R302" s="29"/>
      <c r="S302" s="29"/>
      <c r="T302" s="29"/>
      <c r="U302" s="29"/>
    </row>
    <row r="303" ht="15.75" customHeight="1">
      <c r="A303" s="24"/>
      <c r="B303" s="37" t="s">
        <v>138</v>
      </c>
      <c r="C303" s="31" t="s">
        <v>502</v>
      </c>
      <c r="D303" s="32" t="s">
        <v>523</v>
      </c>
      <c r="E303" s="32" t="s">
        <v>524</v>
      </c>
      <c r="F303" s="32" t="s">
        <v>840</v>
      </c>
      <c r="G303" s="33">
        <v>6.088508179E9</v>
      </c>
      <c r="H303" s="33">
        <v>6.477119449E9</v>
      </c>
      <c r="I303" s="29"/>
      <c r="J303" s="29"/>
      <c r="K303" s="29"/>
      <c r="L303" s="29"/>
      <c r="M303" s="29"/>
      <c r="N303" s="29"/>
      <c r="O303" s="29"/>
      <c r="P303" s="29"/>
      <c r="Q303" s="29"/>
      <c r="R303" s="29"/>
      <c r="S303" s="29"/>
      <c r="T303" s="29"/>
      <c r="U303" s="29"/>
    </row>
    <row r="304" ht="15.75" customHeight="1">
      <c r="A304" s="24"/>
      <c r="B304" s="37" t="s">
        <v>138</v>
      </c>
      <c r="C304" s="31" t="s">
        <v>502</v>
      </c>
      <c r="D304" s="32" t="s">
        <v>523</v>
      </c>
      <c r="E304" s="32" t="s">
        <v>524</v>
      </c>
      <c r="F304" s="32" t="s">
        <v>74</v>
      </c>
      <c r="G304" s="33">
        <v>5.232679E8</v>
      </c>
      <c r="H304" s="33">
        <v>3.26237095E8</v>
      </c>
      <c r="I304" s="29"/>
      <c r="J304" s="29"/>
      <c r="K304" s="29"/>
      <c r="L304" s="29"/>
      <c r="M304" s="29"/>
      <c r="N304" s="29"/>
      <c r="O304" s="29"/>
      <c r="P304" s="29"/>
      <c r="Q304" s="29"/>
      <c r="R304" s="29"/>
      <c r="S304" s="29"/>
      <c r="T304" s="29"/>
      <c r="U304" s="29"/>
    </row>
    <row r="305" ht="15.75" customHeight="1">
      <c r="A305" s="24"/>
      <c r="B305" s="37" t="s">
        <v>138</v>
      </c>
      <c r="C305" s="31" t="s">
        <v>502</v>
      </c>
      <c r="D305" s="32" t="s">
        <v>523</v>
      </c>
      <c r="E305" s="32" t="s">
        <v>622</v>
      </c>
      <c r="F305" s="32" t="s">
        <v>841</v>
      </c>
      <c r="G305" s="33">
        <v>1.0446299141E10</v>
      </c>
      <c r="H305" s="33">
        <v>1.1127805552E10</v>
      </c>
      <c r="I305" s="29"/>
      <c r="J305" s="29"/>
      <c r="K305" s="29"/>
      <c r="L305" s="29"/>
      <c r="M305" s="29"/>
      <c r="N305" s="29"/>
      <c r="O305" s="29"/>
      <c r="P305" s="29"/>
      <c r="Q305" s="29"/>
      <c r="R305" s="29"/>
      <c r="S305" s="29"/>
      <c r="T305" s="29"/>
      <c r="U305" s="29"/>
    </row>
    <row r="306" ht="15.75" customHeight="1">
      <c r="A306" s="24"/>
      <c r="B306" s="37" t="s">
        <v>138</v>
      </c>
      <c r="C306" s="31" t="s">
        <v>502</v>
      </c>
      <c r="D306" s="32" t="s">
        <v>523</v>
      </c>
      <c r="E306" s="32" t="s">
        <v>782</v>
      </c>
      <c r="F306" s="32" t="s">
        <v>842</v>
      </c>
      <c r="G306" s="33">
        <v>2.83500459E8</v>
      </c>
      <c r="H306" s="33">
        <v>2.83500459E8</v>
      </c>
      <c r="I306" s="29"/>
      <c r="J306" s="29"/>
      <c r="K306" s="29"/>
      <c r="L306" s="29"/>
      <c r="M306" s="29"/>
      <c r="N306" s="29"/>
      <c r="O306" s="29"/>
      <c r="P306" s="29"/>
      <c r="Q306" s="29"/>
      <c r="R306" s="29"/>
      <c r="S306" s="29"/>
      <c r="T306" s="29"/>
      <c r="U306" s="29"/>
    </row>
    <row r="307" ht="15.75" customHeight="1">
      <c r="A307" s="24"/>
      <c r="B307" s="37" t="s">
        <v>138</v>
      </c>
      <c r="C307" s="31" t="s">
        <v>502</v>
      </c>
      <c r="D307" s="32" t="s">
        <v>523</v>
      </c>
      <c r="E307" s="32" t="s">
        <v>533</v>
      </c>
      <c r="F307" s="32" t="s">
        <v>843</v>
      </c>
      <c r="G307" s="33">
        <v>1.01773705E8</v>
      </c>
      <c r="H307" s="33">
        <v>1.01773705E8</v>
      </c>
      <c r="I307" s="29"/>
      <c r="J307" s="29"/>
      <c r="K307" s="29"/>
      <c r="L307" s="29"/>
      <c r="M307" s="29"/>
      <c r="N307" s="29"/>
      <c r="O307" s="29"/>
      <c r="P307" s="29"/>
      <c r="Q307" s="29"/>
      <c r="R307" s="29"/>
      <c r="S307" s="29"/>
      <c r="T307" s="29"/>
      <c r="U307" s="29"/>
    </row>
    <row r="308" ht="15.75" customHeight="1">
      <c r="A308" s="24"/>
      <c r="B308" s="37" t="s">
        <v>138</v>
      </c>
      <c r="C308" s="31" t="s">
        <v>575</v>
      </c>
      <c r="D308" s="32" t="s">
        <v>579</v>
      </c>
      <c r="E308" s="32" t="s">
        <v>583</v>
      </c>
      <c r="F308" s="32" t="s">
        <v>844</v>
      </c>
      <c r="G308" s="33">
        <v>2.163359E8</v>
      </c>
      <c r="H308" s="33">
        <v>2.163359E8</v>
      </c>
      <c r="I308" s="29"/>
      <c r="J308" s="29"/>
      <c r="K308" s="29"/>
      <c r="L308" s="29"/>
      <c r="M308" s="29"/>
      <c r="N308" s="29"/>
      <c r="O308" s="29"/>
      <c r="P308" s="29"/>
      <c r="Q308" s="29"/>
      <c r="R308" s="29"/>
      <c r="S308" s="29"/>
      <c r="T308" s="29"/>
      <c r="U308" s="29"/>
    </row>
    <row r="309" ht="15.75" customHeight="1">
      <c r="A309" s="24"/>
      <c r="B309" s="37" t="s">
        <v>138</v>
      </c>
      <c r="C309" s="31" t="s">
        <v>575</v>
      </c>
      <c r="D309" s="32" t="s">
        <v>579</v>
      </c>
      <c r="E309" s="32" t="s">
        <v>583</v>
      </c>
      <c r="F309" s="32" t="s">
        <v>334</v>
      </c>
      <c r="G309" s="33">
        <v>4.8714786082E10</v>
      </c>
      <c r="H309" s="33">
        <v>4.920639319E10</v>
      </c>
      <c r="I309" s="29"/>
      <c r="J309" s="29"/>
      <c r="K309" s="29"/>
      <c r="L309" s="29"/>
      <c r="M309" s="29"/>
      <c r="N309" s="29"/>
      <c r="O309" s="29"/>
      <c r="P309" s="29"/>
      <c r="Q309" s="29"/>
      <c r="R309" s="29"/>
      <c r="S309" s="29"/>
      <c r="T309" s="29"/>
      <c r="U309" s="29"/>
    </row>
    <row r="310" ht="15.75" customHeight="1">
      <c r="A310" s="24"/>
      <c r="B310" s="37" t="s">
        <v>138</v>
      </c>
      <c r="C310" s="31" t="s">
        <v>575</v>
      </c>
      <c r="D310" s="32" t="s">
        <v>579</v>
      </c>
      <c r="E310" s="32" t="s">
        <v>583</v>
      </c>
      <c r="F310" s="32" t="s">
        <v>300</v>
      </c>
      <c r="G310" s="33">
        <v>9.1617744365E10</v>
      </c>
      <c r="H310" s="33">
        <v>9.2651934362E10</v>
      </c>
      <c r="I310" s="29"/>
      <c r="J310" s="29"/>
      <c r="K310" s="29"/>
      <c r="L310" s="29"/>
      <c r="M310" s="29"/>
      <c r="N310" s="29"/>
      <c r="O310" s="29"/>
      <c r="P310" s="29"/>
      <c r="Q310" s="29"/>
      <c r="R310" s="29"/>
      <c r="S310" s="29"/>
      <c r="T310" s="29"/>
      <c r="U310" s="29"/>
    </row>
    <row r="311" ht="15.75" customHeight="1">
      <c r="A311" s="24"/>
      <c r="B311" s="37" t="s">
        <v>138</v>
      </c>
      <c r="C311" s="31" t="s">
        <v>575</v>
      </c>
      <c r="D311" s="32" t="s">
        <v>579</v>
      </c>
      <c r="E311" s="32" t="s">
        <v>583</v>
      </c>
      <c r="F311" s="32" t="s">
        <v>307</v>
      </c>
      <c r="G311" s="33">
        <v>9.2121205916E10</v>
      </c>
      <c r="H311" s="33">
        <v>9.310487888E10</v>
      </c>
      <c r="I311" s="29"/>
      <c r="J311" s="29"/>
      <c r="K311" s="29"/>
      <c r="L311" s="29"/>
      <c r="M311" s="29"/>
      <c r="N311" s="29"/>
      <c r="O311" s="29"/>
      <c r="P311" s="29"/>
      <c r="Q311" s="29"/>
      <c r="R311" s="29"/>
      <c r="S311" s="29"/>
      <c r="T311" s="29"/>
      <c r="U311" s="29"/>
    </row>
    <row r="312" ht="15.75" customHeight="1">
      <c r="A312" s="24"/>
      <c r="B312" s="37" t="s">
        <v>138</v>
      </c>
      <c r="C312" s="31" t="s">
        <v>575</v>
      </c>
      <c r="D312" s="32" t="s">
        <v>579</v>
      </c>
      <c r="E312" s="32" t="s">
        <v>583</v>
      </c>
      <c r="F312" s="32" t="s">
        <v>315</v>
      </c>
      <c r="G312" s="33">
        <v>5.9649430896E10</v>
      </c>
      <c r="H312" s="33">
        <v>6.0262620549E10</v>
      </c>
      <c r="I312" s="29"/>
      <c r="J312" s="29"/>
      <c r="K312" s="29"/>
      <c r="L312" s="29"/>
      <c r="M312" s="29"/>
      <c r="N312" s="29"/>
      <c r="O312" s="29"/>
      <c r="P312" s="29"/>
      <c r="Q312" s="29"/>
      <c r="R312" s="29"/>
      <c r="S312" s="29"/>
      <c r="T312" s="29"/>
      <c r="U312" s="29"/>
    </row>
    <row r="313" ht="15.75" customHeight="1">
      <c r="A313" s="24"/>
      <c r="B313" s="37" t="s">
        <v>138</v>
      </c>
      <c r="C313" s="31" t="s">
        <v>575</v>
      </c>
      <c r="D313" s="32" t="s">
        <v>579</v>
      </c>
      <c r="E313" s="32" t="s">
        <v>583</v>
      </c>
      <c r="F313" s="32" t="s">
        <v>319</v>
      </c>
      <c r="G313" s="33">
        <v>9.8303875264E10</v>
      </c>
      <c r="H313" s="33">
        <v>9.9427481293E10</v>
      </c>
      <c r="I313" s="29"/>
      <c r="J313" s="29"/>
      <c r="K313" s="29"/>
      <c r="L313" s="29"/>
      <c r="M313" s="29"/>
      <c r="N313" s="29"/>
      <c r="O313" s="29"/>
      <c r="P313" s="29"/>
      <c r="Q313" s="29"/>
      <c r="R313" s="29"/>
      <c r="S313" s="29"/>
      <c r="T313" s="29"/>
      <c r="U313" s="29"/>
    </row>
    <row r="314" ht="15.75" customHeight="1">
      <c r="A314" s="24"/>
      <c r="B314" s="37" t="s">
        <v>138</v>
      </c>
      <c r="C314" s="31" t="s">
        <v>575</v>
      </c>
      <c r="D314" s="32" t="s">
        <v>579</v>
      </c>
      <c r="E314" s="32" t="s">
        <v>583</v>
      </c>
      <c r="F314" s="32" t="s">
        <v>323</v>
      </c>
      <c r="G314" s="33">
        <v>7.3142470315E10</v>
      </c>
      <c r="H314" s="33">
        <v>7.3895167429E10</v>
      </c>
      <c r="I314" s="29"/>
      <c r="J314" s="29"/>
      <c r="K314" s="29"/>
      <c r="L314" s="29"/>
      <c r="M314" s="29"/>
      <c r="N314" s="29"/>
      <c r="O314" s="29"/>
      <c r="P314" s="29"/>
      <c r="Q314" s="29"/>
      <c r="R314" s="29"/>
      <c r="S314" s="29"/>
      <c r="T314" s="29"/>
      <c r="U314" s="29"/>
    </row>
    <row r="315" ht="15.75" customHeight="1">
      <c r="A315" s="24"/>
      <c r="B315" s="37" t="s">
        <v>138</v>
      </c>
      <c r="C315" s="31" t="s">
        <v>575</v>
      </c>
      <c r="D315" s="32" t="s">
        <v>579</v>
      </c>
      <c r="E315" s="32" t="s">
        <v>583</v>
      </c>
      <c r="F315" s="32" t="s">
        <v>845</v>
      </c>
      <c r="G315" s="33">
        <v>5.488179323E9</v>
      </c>
      <c r="H315" s="33">
        <v>6.306672911E9</v>
      </c>
      <c r="I315" s="29"/>
      <c r="J315" s="29"/>
      <c r="K315" s="29"/>
      <c r="L315" s="29"/>
      <c r="M315" s="29"/>
      <c r="N315" s="29"/>
      <c r="O315" s="29"/>
      <c r="P315" s="29"/>
      <c r="Q315" s="29"/>
      <c r="R315" s="29"/>
      <c r="S315" s="29"/>
      <c r="T315" s="29"/>
      <c r="U315" s="29"/>
    </row>
    <row r="316" ht="15.75" customHeight="1">
      <c r="A316" s="3"/>
      <c r="B316" s="3"/>
      <c r="C316" s="15"/>
      <c r="D316" s="45"/>
      <c r="E316" s="45"/>
      <c r="F316" s="45"/>
      <c r="G316" s="16"/>
      <c r="H316" s="16"/>
      <c r="I316" s="15"/>
      <c r="J316" s="15"/>
      <c r="K316" s="15"/>
      <c r="L316" s="15"/>
      <c r="M316" s="15"/>
      <c r="N316" s="15"/>
      <c r="O316" s="15"/>
      <c r="P316" s="15"/>
      <c r="Q316" s="15"/>
      <c r="R316" s="15"/>
      <c r="S316" s="15"/>
      <c r="T316" s="15"/>
      <c r="U316" s="15"/>
    </row>
    <row r="317" ht="15.75" customHeight="1">
      <c r="A317" s="3"/>
      <c r="B317" s="3"/>
      <c r="C317" s="15"/>
      <c r="D317" s="45"/>
      <c r="E317" s="45"/>
      <c r="F317" s="45"/>
      <c r="G317" s="16"/>
      <c r="H317" s="16"/>
      <c r="I317" s="15"/>
      <c r="J317" s="15"/>
      <c r="K317" s="15"/>
      <c r="L317" s="15"/>
      <c r="M317" s="15"/>
      <c r="N317" s="15"/>
      <c r="O317" s="15"/>
      <c r="P317" s="15"/>
      <c r="Q317" s="15"/>
      <c r="R317" s="15"/>
      <c r="S317" s="15"/>
      <c r="T317" s="15"/>
      <c r="U317" s="15"/>
    </row>
    <row r="318" ht="15.75" customHeight="1">
      <c r="A318" s="3"/>
      <c r="B318" s="3"/>
      <c r="C318" s="15"/>
      <c r="D318" s="45"/>
      <c r="E318" s="45"/>
      <c r="F318" s="45"/>
      <c r="G318" s="16"/>
      <c r="H318" s="16"/>
      <c r="I318" s="15"/>
      <c r="J318" s="15"/>
      <c r="K318" s="15"/>
      <c r="L318" s="15"/>
      <c r="M318" s="15"/>
      <c r="N318" s="15"/>
      <c r="O318" s="15"/>
      <c r="P318" s="15"/>
      <c r="Q318" s="15"/>
      <c r="R318" s="15"/>
      <c r="S318" s="15"/>
      <c r="T318" s="15"/>
      <c r="U318" s="15"/>
    </row>
    <row r="319" ht="15.75" customHeight="1">
      <c r="A319" s="3"/>
      <c r="B319" s="3"/>
      <c r="C319" s="15"/>
      <c r="D319" s="45"/>
      <c r="E319" s="45"/>
      <c r="F319" s="45"/>
      <c r="G319" s="16"/>
      <c r="H319" s="16"/>
      <c r="I319" s="15"/>
      <c r="J319" s="15"/>
      <c r="K319" s="15"/>
      <c r="L319" s="15"/>
      <c r="M319" s="15"/>
      <c r="N319" s="15"/>
      <c r="O319" s="15"/>
      <c r="P319" s="15"/>
      <c r="Q319" s="15"/>
      <c r="R319" s="15"/>
      <c r="S319" s="15"/>
      <c r="T319" s="15"/>
      <c r="U319" s="15"/>
    </row>
    <row r="320" ht="15.75" customHeight="1">
      <c r="A320" s="3"/>
      <c r="B320" s="3"/>
      <c r="C320" s="15"/>
      <c r="D320" s="45"/>
      <c r="E320" s="45"/>
      <c r="F320" s="45"/>
      <c r="G320" s="16"/>
      <c r="H320" s="16"/>
      <c r="I320" s="15"/>
      <c r="J320" s="15"/>
      <c r="K320" s="15"/>
      <c r="L320" s="15"/>
      <c r="M320" s="15"/>
      <c r="N320" s="15"/>
      <c r="O320" s="15"/>
      <c r="P320" s="15"/>
      <c r="Q320" s="15"/>
      <c r="R320" s="15"/>
      <c r="S320" s="15"/>
      <c r="T320" s="15"/>
      <c r="U320" s="15"/>
    </row>
    <row r="321" ht="15.75" customHeight="1">
      <c r="A321" s="3"/>
      <c r="B321" s="3"/>
      <c r="C321" s="15"/>
      <c r="D321" s="45"/>
      <c r="E321" s="45"/>
      <c r="F321" s="45"/>
      <c r="G321" s="16"/>
      <c r="H321" s="16"/>
      <c r="I321" s="15"/>
      <c r="J321" s="15"/>
      <c r="K321" s="15"/>
      <c r="L321" s="15"/>
      <c r="M321" s="15"/>
      <c r="N321" s="15"/>
      <c r="O321" s="15"/>
      <c r="P321" s="15"/>
      <c r="Q321" s="15"/>
      <c r="R321" s="15"/>
      <c r="S321" s="15"/>
      <c r="T321" s="15"/>
      <c r="U321" s="15"/>
    </row>
    <row r="322" ht="15.75" customHeight="1">
      <c r="A322" s="3"/>
      <c r="B322" s="3"/>
      <c r="C322" s="15"/>
      <c r="D322" s="45"/>
      <c r="E322" s="45"/>
      <c r="F322" s="45"/>
      <c r="G322" s="16"/>
      <c r="H322" s="16"/>
      <c r="I322" s="15"/>
      <c r="J322" s="15"/>
      <c r="K322" s="15"/>
      <c r="L322" s="15"/>
      <c r="M322" s="15"/>
      <c r="N322" s="15"/>
      <c r="O322" s="15"/>
      <c r="P322" s="15"/>
      <c r="Q322" s="15"/>
      <c r="R322" s="15"/>
      <c r="S322" s="15"/>
      <c r="T322" s="15"/>
      <c r="U322" s="15"/>
    </row>
    <row r="323" ht="15.75" customHeight="1">
      <c r="A323" s="3"/>
      <c r="B323" s="3"/>
      <c r="C323" s="15"/>
      <c r="D323" s="45"/>
      <c r="E323" s="45"/>
      <c r="F323" s="45"/>
      <c r="G323" s="16"/>
      <c r="H323" s="16"/>
      <c r="I323" s="15"/>
      <c r="J323" s="15"/>
      <c r="K323" s="15"/>
      <c r="L323" s="15"/>
      <c r="M323" s="15"/>
      <c r="N323" s="15"/>
      <c r="O323" s="15"/>
      <c r="P323" s="15"/>
      <c r="Q323" s="15"/>
      <c r="R323" s="15"/>
      <c r="S323" s="15"/>
      <c r="T323" s="15"/>
      <c r="U323" s="15"/>
    </row>
    <row r="324" ht="15.75" customHeight="1">
      <c r="A324" s="3"/>
      <c r="B324" s="3"/>
      <c r="C324" s="15"/>
      <c r="D324" s="45"/>
      <c r="E324" s="45"/>
      <c r="F324" s="45"/>
      <c r="G324" s="16"/>
      <c r="H324" s="16"/>
      <c r="I324" s="15"/>
      <c r="J324" s="15"/>
      <c r="K324" s="15"/>
      <c r="L324" s="15"/>
      <c r="M324" s="15"/>
      <c r="N324" s="15"/>
      <c r="O324" s="15"/>
      <c r="P324" s="15"/>
      <c r="Q324" s="15"/>
      <c r="R324" s="15"/>
      <c r="S324" s="15"/>
      <c r="T324" s="15"/>
      <c r="U324" s="15"/>
    </row>
    <row r="325" ht="15.75" customHeight="1">
      <c r="A325" s="3"/>
      <c r="B325" s="3"/>
      <c r="C325" s="15"/>
      <c r="D325" s="45"/>
      <c r="E325" s="45"/>
      <c r="F325" s="45"/>
      <c r="G325" s="16"/>
      <c r="H325" s="16"/>
      <c r="I325" s="15"/>
      <c r="J325" s="15"/>
      <c r="K325" s="15"/>
      <c r="L325" s="15"/>
      <c r="M325" s="15"/>
      <c r="N325" s="15"/>
      <c r="O325" s="15"/>
      <c r="P325" s="15"/>
      <c r="Q325" s="15"/>
      <c r="R325" s="15"/>
      <c r="S325" s="15"/>
      <c r="T325" s="15"/>
      <c r="U325" s="15"/>
    </row>
    <row r="326" ht="15.75" customHeight="1">
      <c r="A326" s="3"/>
      <c r="B326" s="3"/>
      <c r="C326" s="15"/>
      <c r="D326" s="45"/>
      <c r="E326" s="45"/>
      <c r="F326" s="45"/>
      <c r="G326" s="16"/>
      <c r="H326" s="16"/>
      <c r="I326" s="15"/>
      <c r="J326" s="15"/>
      <c r="K326" s="15"/>
      <c r="L326" s="15"/>
      <c r="M326" s="15"/>
      <c r="N326" s="15"/>
      <c r="O326" s="15"/>
      <c r="P326" s="15"/>
      <c r="Q326" s="15"/>
      <c r="R326" s="15"/>
      <c r="S326" s="15"/>
      <c r="T326" s="15"/>
      <c r="U326" s="15"/>
    </row>
    <row r="327" ht="15.75" customHeight="1">
      <c r="A327" s="3"/>
      <c r="B327" s="3"/>
      <c r="C327" s="15"/>
      <c r="D327" s="45"/>
      <c r="E327" s="45"/>
      <c r="F327" s="45"/>
      <c r="G327" s="16"/>
      <c r="H327" s="16"/>
      <c r="I327" s="15"/>
      <c r="J327" s="15"/>
      <c r="K327" s="15"/>
      <c r="L327" s="15"/>
      <c r="M327" s="15"/>
      <c r="N327" s="15"/>
      <c r="O327" s="15"/>
      <c r="P327" s="15"/>
      <c r="Q327" s="15"/>
      <c r="R327" s="15"/>
      <c r="S327" s="15"/>
      <c r="T327" s="15"/>
      <c r="U327" s="15"/>
    </row>
    <row r="328" ht="15.75" customHeight="1">
      <c r="A328" s="3"/>
      <c r="B328" s="3"/>
      <c r="C328" s="15"/>
      <c r="D328" s="45"/>
      <c r="E328" s="45"/>
      <c r="F328" s="45"/>
      <c r="G328" s="16"/>
      <c r="H328" s="16"/>
      <c r="I328" s="15"/>
      <c r="J328" s="15"/>
      <c r="K328" s="15"/>
      <c r="L328" s="15"/>
      <c r="M328" s="15"/>
      <c r="N328" s="15"/>
      <c r="O328" s="15"/>
      <c r="P328" s="15"/>
      <c r="Q328" s="15"/>
      <c r="R328" s="15"/>
      <c r="S328" s="15"/>
      <c r="T328" s="15"/>
      <c r="U328" s="15"/>
    </row>
    <row r="329" ht="15.75" customHeight="1">
      <c r="A329" s="3"/>
      <c r="B329" s="3"/>
      <c r="C329" s="15"/>
      <c r="D329" s="45"/>
      <c r="E329" s="45"/>
      <c r="F329" s="45"/>
      <c r="G329" s="16"/>
      <c r="H329" s="16"/>
      <c r="I329" s="15"/>
      <c r="J329" s="15"/>
      <c r="K329" s="15"/>
      <c r="L329" s="15"/>
      <c r="M329" s="15"/>
      <c r="N329" s="15"/>
      <c r="O329" s="15"/>
      <c r="P329" s="15"/>
      <c r="Q329" s="15"/>
      <c r="R329" s="15"/>
      <c r="S329" s="15"/>
      <c r="T329" s="15"/>
      <c r="U329" s="15"/>
    </row>
    <row r="330" ht="15.75" customHeight="1">
      <c r="A330" s="3"/>
      <c r="B330" s="3"/>
      <c r="C330" s="15"/>
      <c r="D330" s="45"/>
      <c r="E330" s="45"/>
      <c r="F330" s="45"/>
      <c r="G330" s="16"/>
      <c r="H330" s="16"/>
      <c r="I330" s="15"/>
      <c r="J330" s="15"/>
      <c r="K330" s="15"/>
      <c r="L330" s="15"/>
      <c r="M330" s="15"/>
      <c r="N330" s="15"/>
      <c r="O330" s="15"/>
      <c r="P330" s="15"/>
      <c r="Q330" s="15"/>
      <c r="R330" s="15"/>
      <c r="S330" s="15"/>
      <c r="T330" s="15"/>
      <c r="U330" s="15"/>
    </row>
    <row r="331" ht="15.75" customHeight="1">
      <c r="A331" s="3"/>
      <c r="B331" s="3"/>
      <c r="C331" s="15"/>
      <c r="D331" s="45"/>
      <c r="E331" s="45"/>
      <c r="F331" s="45"/>
      <c r="G331" s="16"/>
      <c r="H331" s="16"/>
      <c r="I331" s="15"/>
      <c r="J331" s="15"/>
      <c r="K331" s="15"/>
      <c r="L331" s="15"/>
      <c r="M331" s="15"/>
      <c r="N331" s="15"/>
      <c r="O331" s="15"/>
      <c r="P331" s="15"/>
      <c r="Q331" s="15"/>
      <c r="R331" s="15"/>
      <c r="S331" s="15"/>
      <c r="T331" s="15"/>
      <c r="U331" s="15"/>
    </row>
    <row r="332" ht="15.75" customHeight="1">
      <c r="A332" s="3"/>
      <c r="B332" s="3"/>
      <c r="C332" s="15"/>
      <c r="D332" s="45"/>
      <c r="E332" s="45"/>
      <c r="F332" s="45"/>
      <c r="G332" s="16"/>
      <c r="H332" s="16"/>
      <c r="I332" s="15"/>
      <c r="J332" s="15"/>
      <c r="K332" s="15"/>
      <c r="L332" s="15"/>
      <c r="M332" s="15"/>
      <c r="N332" s="15"/>
      <c r="O332" s="15"/>
      <c r="P332" s="15"/>
      <c r="Q332" s="15"/>
      <c r="R332" s="15"/>
      <c r="S332" s="15"/>
      <c r="T332" s="15"/>
      <c r="U332" s="15"/>
    </row>
    <row r="333" ht="15.75" customHeight="1">
      <c r="A333" s="3"/>
      <c r="B333" s="3"/>
      <c r="C333" s="15"/>
      <c r="D333" s="45"/>
      <c r="E333" s="45"/>
      <c r="F333" s="45"/>
      <c r="G333" s="16"/>
      <c r="H333" s="16"/>
      <c r="I333" s="15"/>
      <c r="J333" s="15"/>
      <c r="K333" s="15"/>
      <c r="L333" s="15"/>
      <c r="M333" s="15"/>
      <c r="N333" s="15"/>
      <c r="O333" s="15"/>
      <c r="P333" s="15"/>
      <c r="Q333" s="15"/>
      <c r="R333" s="15"/>
      <c r="S333" s="15"/>
      <c r="T333" s="15"/>
      <c r="U333" s="15"/>
    </row>
    <row r="334" ht="15.75" customHeight="1">
      <c r="A334" s="3"/>
      <c r="B334" s="3"/>
      <c r="C334" s="15"/>
      <c r="D334" s="45"/>
      <c r="E334" s="45"/>
      <c r="F334" s="45"/>
      <c r="G334" s="16"/>
      <c r="H334" s="16"/>
      <c r="I334" s="15"/>
      <c r="J334" s="15"/>
      <c r="K334" s="15"/>
      <c r="L334" s="15"/>
      <c r="M334" s="15"/>
      <c r="N334" s="15"/>
      <c r="O334" s="15"/>
      <c r="P334" s="15"/>
      <c r="Q334" s="15"/>
      <c r="R334" s="15"/>
      <c r="S334" s="15"/>
      <c r="T334" s="15"/>
      <c r="U334" s="15"/>
    </row>
    <row r="335" ht="15.75" customHeight="1">
      <c r="A335" s="3"/>
      <c r="B335" s="3"/>
      <c r="C335" s="15"/>
      <c r="D335" s="45"/>
      <c r="E335" s="45"/>
      <c r="F335" s="45"/>
      <c r="G335" s="16"/>
      <c r="H335" s="16"/>
      <c r="I335" s="15"/>
      <c r="J335" s="15"/>
      <c r="K335" s="15"/>
      <c r="L335" s="15"/>
      <c r="M335" s="15"/>
      <c r="N335" s="15"/>
      <c r="O335" s="15"/>
      <c r="P335" s="15"/>
      <c r="Q335" s="15"/>
      <c r="R335" s="15"/>
      <c r="S335" s="15"/>
      <c r="T335" s="15"/>
      <c r="U335" s="15"/>
    </row>
    <row r="336" ht="15.75" customHeight="1">
      <c r="A336" s="3"/>
      <c r="B336" s="3"/>
      <c r="C336" s="15"/>
      <c r="D336" s="45"/>
      <c r="E336" s="45"/>
      <c r="F336" s="45"/>
      <c r="G336" s="16"/>
      <c r="H336" s="16"/>
      <c r="I336" s="15"/>
      <c r="J336" s="15"/>
      <c r="K336" s="15"/>
      <c r="L336" s="15"/>
      <c r="M336" s="15"/>
      <c r="N336" s="15"/>
      <c r="O336" s="15"/>
      <c r="P336" s="15"/>
      <c r="Q336" s="15"/>
      <c r="R336" s="15"/>
      <c r="S336" s="15"/>
      <c r="T336" s="15"/>
      <c r="U336" s="15"/>
    </row>
    <row r="337" ht="15.75" customHeight="1">
      <c r="A337" s="3"/>
      <c r="B337" s="3"/>
      <c r="C337" s="15"/>
      <c r="D337" s="45"/>
      <c r="E337" s="45"/>
      <c r="F337" s="45"/>
      <c r="G337" s="16"/>
      <c r="H337" s="16"/>
      <c r="I337" s="15"/>
      <c r="J337" s="15"/>
      <c r="K337" s="15"/>
      <c r="L337" s="15"/>
      <c r="M337" s="15"/>
      <c r="N337" s="15"/>
      <c r="O337" s="15"/>
      <c r="P337" s="15"/>
      <c r="Q337" s="15"/>
      <c r="R337" s="15"/>
      <c r="S337" s="15"/>
      <c r="T337" s="15"/>
      <c r="U337" s="15"/>
    </row>
    <row r="338" ht="15.75" customHeight="1">
      <c r="A338" s="3"/>
      <c r="B338" s="3"/>
      <c r="C338" s="15"/>
      <c r="D338" s="45"/>
      <c r="E338" s="45"/>
      <c r="F338" s="45"/>
      <c r="G338" s="16"/>
      <c r="H338" s="16"/>
      <c r="I338" s="15"/>
      <c r="J338" s="15"/>
      <c r="K338" s="15"/>
      <c r="L338" s="15"/>
      <c r="M338" s="15"/>
      <c r="N338" s="15"/>
      <c r="O338" s="15"/>
      <c r="P338" s="15"/>
      <c r="Q338" s="15"/>
      <c r="R338" s="15"/>
      <c r="S338" s="15"/>
      <c r="T338" s="15"/>
      <c r="U338" s="15"/>
    </row>
    <row r="339" ht="15.75" customHeight="1">
      <c r="A339" s="3"/>
      <c r="B339" s="3"/>
      <c r="C339" s="15"/>
      <c r="D339" s="45"/>
      <c r="E339" s="45"/>
      <c r="F339" s="45"/>
      <c r="G339" s="16"/>
      <c r="H339" s="16"/>
      <c r="I339" s="15"/>
      <c r="J339" s="15"/>
      <c r="K339" s="15"/>
      <c r="L339" s="15"/>
      <c r="M339" s="15"/>
      <c r="N339" s="15"/>
      <c r="O339" s="15"/>
      <c r="P339" s="15"/>
      <c r="Q339" s="15"/>
      <c r="R339" s="15"/>
      <c r="S339" s="15"/>
      <c r="T339" s="15"/>
      <c r="U339" s="15"/>
    </row>
    <row r="340" ht="15.75" customHeight="1">
      <c r="A340" s="3"/>
      <c r="B340" s="3"/>
      <c r="C340" s="15"/>
      <c r="D340" s="45"/>
      <c r="E340" s="45"/>
      <c r="F340" s="45"/>
      <c r="G340" s="16"/>
      <c r="H340" s="16"/>
      <c r="I340" s="15"/>
      <c r="J340" s="15"/>
      <c r="K340" s="15"/>
      <c r="L340" s="15"/>
      <c r="M340" s="15"/>
      <c r="N340" s="15"/>
      <c r="O340" s="15"/>
      <c r="P340" s="15"/>
      <c r="Q340" s="15"/>
      <c r="R340" s="15"/>
      <c r="S340" s="15"/>
      <c r="T340" s="15"/>
      <c r="U340" s="15"/>
    </row>
    <row r="341" ht="15.75" customHeight="1">
      <c r="A341" s="3"/>
      <c r="B341" s="3"/>
      <c r="C341" s="15"/>
      <c r="D341" s="45"/>
      <c r="E341" s="45"/>
      <c r="F341" s="45"/>
      <c r="G341" s="16"/>
      <c r="H341" s="16"/>
      <c r="I341" s="15"/>
      <c r="J341" s="15"/>
      <c r="K341" s="15"/>
      <c r="L341" s="15"/>
      <c r="M341" s="15"/>
      <c r="N341" s="15"/>
      <c r="O341" s="15"/>
      <c r="P341" s="15"/>
      <c r="Q341" s="15"/>
      <c r="R341" s="15"/>
      <c r="S341" s="15"/>
      <c r="T341" s="15"/>
      <c r="U341" s="15"/>
    </row>
    <row r="342" ht="15.75" customHeight="1">
      <c r="A342" s="3"/>
      <c r="B342" s="3"/>
      <c r="C342" s="15"/>
      <c r="D342" s="45"/>
      <c r="E342" s="45"/>
      <c r="F342" s="45"/>
      <c r="G342" s="16"/>
      <c r="H342" s="16"/>
      <c r="I342" s="15"/>
      <c r="J342" s="15"/>
      <c r="K342" s="15"/>
      <c r="L342" s="15"/>
      <c r="M342" s="15"/>
      <c r="N342" s="15"/>
      <c r="O342" s="15"/>
      <c r="P342" s="15"/>
      <c r="Q342" s="15"/>
      <c r="R342" s="15"/>
      <c r="S342" s="15"/>
      <c r="T342" s="15"/>
      <c r="U342" s="15"/>
    </row>
    <row r="343" ht="15.75" customHeight="1">
      <c r="A343" s="3"/>
      <c r="B343" s="3"/>
      <c r="C343" s="15"/>
      <c r="D343" s="45"/>
      <c r="E343" s="45"/>
      <c r="F343" s="45"/>
      <c r="G343" s="16"/>
      <c r="H343" s="16"/>
      <c r="I343" s="15"/>
      <c r="J343" s="15"/>
      <c r="K343" s="15"/>
      <c r="L343" s="15"/>
      <c r="M343" s="15"/>
      <c r="N343" s="15"/>
      <c r="O343" s="15"/>
      <c r="P343" s="15"/>
      <c r="Q343" s="15"/>
      <c r="R343" s="15"/>
      <c r="S343" s="15"/>
      <c r="T343" s="15"/>
      <c r="U343" s="15"/>
    </row>
    <row r="344" ht="15.75" customHeight="1">
      <c r="A344" s="3"/>
      <c r="B344" s="3"/>
      <c r="C344" s="15"/>
      <c r="D344" s="45"/>
      <c r="E344" s="45"/>
      <c r="F344" s="45"/>
      <c r="G344" s="16"/>
      <c r="H344" s="16"/>
      <c r="I344" s="15"/>
      <c r="J344" s="15"/>
      <c r="K344" s="15"/>
      <c r="L344" s="15"/>
      <c r="M344" s="15"/>
      <c r="N344" s="15"/>
      <c r="O344" s="15"/>
      <c r="P344" s="15"/>
      <c r="Q344" s="15"/>
      <c r="R344" s="15"/>
      <c r="S344" s="15"/>
      <c r="T344" s="15"/>
      <c r="U344" s="15"/>
    </row>
    <row r="345" ht="15.75" customHeight="1">
      <c r="A345" s="3"/>
      <c r="B345" s="3"/>
      <c r="C345" s="15"/>
      <c r="D345" s="45"/>
      <c r="E345" s="45"/>
      <c r="F345" s="45"/>
      <c r="G345" s="16"/>
      <c r="H345" s="16"/>
      <c r="I345" s="15"/>
      <c r="J345" s="15"/>
      <c r="K345" s="15"/>
      <c r="L345" s="15"/>
      <c r="M345" s="15"/>
      <c r="N345" s="15"/>
      <c r="O345" s="15"/>
      <c r="P345" s="15"/>
      <c r="Q345" s="15"/>
      <c r="R345" s="15"/>
      <c r="S345" s="15"/>
      <c r="T345" s="15"/>
      <c r="U345" s="15"/>
    </row>
    <row r="346" ht="15.75" customHeight="1">
      <c r="A346" s="3"/>
      <c r="B346" s="3"/>
      <c r="C346" s="15"/>
      <c r="D346" s="45"/>
      <c r="E346" s="45"/>
      <c r="F346" s="45"/>
      <c r="G346" s="16"/>
      <c r="H346" s="16"/>
      <c r="I346" s="15"/>
      <c r="J346" s="15"/>
      <c r="K346" s="15"/>
      <c r="L346" s="15"/>
      <c r="M346" s="15"/>
      <c r="N346" s="15"/>
      <c r="O346" s="15"/>
      <c r="P346" s="15"/>
      <c r="Q346" s="15"/>
      <c r="R346" s="15"/>
      <c r="S346" s="15"/>
      <c r="T346" s="15"/>
      <c r="U346" s="15"/>
    </row>
    <row r="347" ht="15.75" customHeight="1">
      <c r="A347" s="3"/>
      <c r="B347" s="3"/>
      <c r="C347" s="15"/>
      <c r="D347" s="45"/>
      <c r="E347" s="45"/>
      <c r="F347" s="45"/>
      <c r="G347" s="16"/>
      <c r="H347" s="16"/>
      <c r="I347" s="15"/>
      <c r="J347" s="15"/>
      <c r="K347" s="15"/>
      <c r="L347" s="15"/>
      <c r="M347" s="15"/>
      <c r="N347" s="15"/>
      <c r="O347" s="15"/>
      <c r="P347" s="15"/>
      <c r="Q347" s="15"/>
      <c r="R347" s="15"/>
      <c r="S347" s="15"/>
      <c r="T347" s="15"/>
      <c r="U347" s="15"/>
    </row>
    <row r="348" ht="15.75" customHeight="1">
      <c r="A348" s="3"/>
      <c r="B348" s="3"/>
      <c r="C348" s="15"/>
      <c r="D348" s="45"/>
      <c r="E348" s="45"/>
      <c r="F348" s="45"/>
      <c r="G348" s="16"/>
      <c r="H348" s="16"/>
      <c r="I348" s="15"/>
      <c r="J348" s="15"/>
      <c r="K348" s="15"/>
      <c r="L348" s="15"/>
      <c r="M348" s="15"/>
      <c r="N348" s="15"/>
      <c r="O348" s="15"/>
      <c r="P348" s="15"/>
      <c r="Q348" s="15"/>
      <c r="R348" s="15"/>
      <c r="S348" s="15"/>
      <c r="T348" s="15"/>
      <c r="U348" s="15"/>
    </row>
    <row r="349" ht="15.75" customHeight="1">
      <c r="A349" s="3"/>
      <c r="B349" s="3"/>
      <c r="C349" s="15"/>
      <c r="D349" s="45"/>
      <c r="E349" s="45"/>
      <c r="F349" s="45"/>
      <c r="G349" s="16"/>
      <c r="H349" s="16"/>
      <c r="I349" s="15"/>
      <c r="J349" s="15"/>
      <c r="K349" s="15"/>
      <c r="L349" s="15"/>
      <c r="M349" s="15"/>
      <c r="N349" s="15"/>
      <c r="O349" s="15"/>
      <c r="P349" s="15"/>
      <c r="Q349" s="15"/>
      <c r="R349" s="15"/>
      <c r="S349" s="15"/>
      <c r="T349" s="15"/>
      <c r="U349" s="15"/>
    </row>
    <row r="350" ht="15.75" customHeight="1">
      <c r="A350" s="3"/>
      <c r="B350" s="3"/>
      <c r="C350" s="15"/>
      <c r="D350" s="45"/>
      <c r="E350" s="45"/>
      <c r="F350" s="45"/>
      <c r="G350" s="16"/>
      <c r="H350" s="16"/>
      <c r="I350" s="15"/>
      <c r="J350" s="15"/>
      <c r="K350" s="15"/>
      <c r="L350" s="15"/>
      <c r="M350" s="15"/>
      <c r="N350" s="15"/>
      <c r="O350" s="15"/>
      <c r="P350" s="15"/>
      <c r="Q350" s="15"/>
      <c r="R350" s="15"/>
      <c r="S350" s="15"/>
      <c r="T350" s="15"/>
      <c r="U350" s="15"/>
    </row>
    <row r="351" ht="15.75" customHeight="1">
      <c r="A351" s="3"/>
      <c r="B351" s="3"/>
      <c r="C351" s="15"/>
      <c r="D351" s="45"/>
      <c r="E351" s="45"/>
      <c r="F351" s="45"/>
      <c r="G351" s="16"/>
      <c r="H351" s="16"/>
      <c r="I351" s="15"/>
      <c r="J351" s="15"/>
      <c r="K351" s="15"/>
      <c r="L351" s="15"/>
      <c r="M351" s="15"/>
      <c r="N351" s="15"/>
      <c r="O351" s="15"/>
      <c r="P351" s="15"/>
      <c r="Q351" s="15"/>
      <c r="R351" s="15"/>
      <c r="S351" s="15"/>
      <c r="T351" s="15"/>
      <c r="U351" s="15"/>
    </row>
    <row r="352" ht="15.75" customHeight="1">
      <c r="A352" s="3"/>
      <c r="B352" s="3"/>
      <c r="C352" s="15"/>
      <c r="D352" s="45"/>
      <c r="E352" s="45"/>
      <c r="F352" s="45"/>
      <c r="G352" s="16"/>
      <c r="H352" s="16"/>
      <c r="I352" s="15"/>
      <c r="J352" s="15"/>
      <c r="K352" s="15"/>
      <c r="L352" s="15"/>
      <c r="M352" s="15"/>
      <c r="N352" s="15"/>
      <c r="O352" s="15"/>
      <c r="P352" s="15"/>
      <c r="Q352" s="15"/>
      <c r="R352" s="15"/>
      <c r="S352" s="15"/>
      <c r="T352" s="15"/>
      <c r="U352" s="15"/>
    </row>
    <row r="353" ht="15.75" customHeight="1">
      <c r="A353" s="3"/>
      <c r="B353" s="3"/>
      <c r="C353" s="15"/>
      <c r="D353" s="45"/>
      <c r="E353" s="45"/>
      <c r="F353" s="45"/>
      <c r="G353" s="16"/>
      <c r="H353" s="16"/>
      <c r="I353" s="15"/>
      <c r="J353" s="15"/>
      <c r="K353" s="15"/>
      <c r="L353" s="15"/>
      <c r="M353" s="15"/>
      <c r="N353" s="15"/>
      <c r="O353" s="15"/>
      <c r="P353" s="15"/>
      <c r="Q353" s="15"/>
      <c r="R353" s="15"/>
      <c r="S353" s="15"/>
      <c r="T353" s="15"/>
      <c r="U353" s="15"/>
    </row>
    <row r="354" ht="15.75" customHeight="1">
      <c r="A354" s="3"/>
      <c r="B354" s="3"/>
      <c r="C354" s="15"/>
      <c r="D354" s="45"/>
      <c r="E354" s="45"/>
      <c r="F354" s="45"/>
      <c r="G354" s="16"/>
      <c r="H354" s="16"/>
      <c r="I354" s="15"/>
      <c r="J354" s="15"/>
      <c r="K354" s="15"/>
      <c r="L354" s="15"/>
      <c r="M354" s="15"/>
      <c r="N354" s="15"/>
      <c r="O354" s="15"/>
      <c r="P354" s="15"/>
      <c r="Q354" s="15"/>
      <c r="R354" s="15"/>
      <c r="S354" s="15"/>
      <c r="T354" s="15"/>
      <c r="U354" s="15"/>
    </row>
    <row r="355" ht="15.75" customHeight="1">
      <c r="A355" s="3"/>
      <c r="B355" s="3"/>
      <c r="C355" s="15"/>
      <c r="D355" s="45"/>
      <c r="E355" s="45"/>
      <c r="F355" s="45"/>
      <c r="G355" s="16"/>
      <c r="H355" s="16"/>
      <c r="I355" s="15"/>
      <c r="J355" s="15"/>
      <c r="K355" s="15"/>
      <c r="L355" s="15"/>
      <c r="M355" s="15"/>
      <c r="N355" s="15"/>
      <c r="O355" s="15"/>
      <c r="P355" s="15"/>
      <c r="Q355" s="15"/>
      <c r="R355" s="15"/>
      <c r="S355" s="15"/>
      <c r="T355" s="15"/>
      <c r="U355" s="15"/>
    </row>
    <row r="356" ht="15.75" customHeight="1">
      <c r="A356" s="3"/>
      <c r="B356" s="3"/>
      <c r="C356" s="15"/>
      <c r="D356" s="45"/>
      <c r="E356" s="45"/>
      <c r="F356" s="45"/>
      <c r="G356" s="16"/>
      <c r="H356" s="16"/>
      <c r="I356" s="15"/>
      <c r="J356" s="15"/>
      <c r="K356" s="15"/>
      <c r="L356" s="15"/>
      <c r="M356" s="15"/>
      <c r="N356" s="15"/>
      <c r="O356" s="15"/>
      <c r="P356" s="15"/>
      <c r="Q356" s="15"/>
      <c r="R356" s="15"/>
      <c r="S356" s="15"/>
      <c r="T356" s="15"/>
      <c r="U356" s="15"/>
    </row>
    <row r="357" ht="15.75" customHeight="1">
      <c r="A357" s="3"/>
      <c r="B357" s="3"/>
      <c r="C357" s="15"/>
      <c r="D357" s="45"/>
      <c r="E357" s="45"/>
      <c r="F357" s="45"/>
      <c r="G357" s="16"/>
      <c r="H357" s="16"/>
      <c r="I357" s="15"/>
      <c r="J357" s="15"/>
      <c r="K357" s="15"/>
      <c r="L357" s="15"/>
      <c r="M357" s="15"/>
      <c r="N357" s="15"/>
      <c r="O357" s="15"/>
      <c r="P357" s="15"/>
      <c r="Q357" s="15"/>
      <c r="R357" s="15"/>
      <c r="S357" s="15"/>
      <c r="T357" s="15"/>
      <c r="U357" s="15"/>
    </row>
    <row r="358" ht="15.75" customHeight="1">
      <c r="A358" s="3"/>
      <c r="B358" s="3"/>
      <c r="C358" s="15"/>
      <c r="D358" s="45"/>
      <c r="E358" s="45"/>
      <c r="F358" s="45"/>
      <c r="G358" s="16"/>
      <c r="H358" s="16"/>
      <c r="I358" s="15"/>
      <c r="J358" s="15"/>
      <c r="K358" s="15"/>
      <c r="L358" s="15"/>
      <c r="M358" s="15"/>
      <c r="N358" s="15"/>
      <c r="O358" s="15"/>
      <c r="P358" s="15"/>
      <c r="Q358" s="15"/>
      <c r="R358" s="15"/>
      <c r="S358" s="15"/>
      <c r="T358" s="15"/>
      <c r="U358" s="15"/>
    </row>
    <row r="359" ht="15.75" customHeight="1">
      <c r="A359" s="3"/>
      <c r="B359" s="3"/>
      <c r="C359" s="15"/>
      <c r="D359" s="45"/>
      <c r="E359" s="45"/>
      <c r="F359" s="45"/>
      <c r="G359" s="16"/>
      <c r="H359" s="16"/>
      <c r="I359" s="15"/>
      <c r="J359" s="15"/>
      <c r="K359" s="15"/>
      <c r="L359" s="15"/>
      <c r="M359" s="15"/>
      <c r="N359" s="15"/>
      <c r="O359" s="15"/>
      <c r="P359" s="15"/>
      <c r="Q359" s="15"/>
      <c r="R359" s="15"/>
      <c r="S359" s="15"/>
      <c r="T359" s="15"/>
      <c r="U359" s="15"/>
    </row>
    <row r="360" ht="15.75" customHeight="1">
      <c r="A360" s="3"/>
      <c r="B360" s="3"/>
      <c r="C360" s="15"/>
      <c r="D360" s="45"/>
      <c r="E360" s="45"/>
      <c r="F360" s="45"/>
      <c r="G360" s="16"/>
      <c r="H360" s="16"/>
      <c r="I360" s="15"/>
      <c r="J360" s="15"/>
      <c r="K360" s="15"/>
      <c r="L360" s="15"/>
      <c r="M360" s="15"/>
      <c r="N360" s="15"/>
      <c r="O360" s="15"/>
      <c r="P360" s="15"/>
      <c r="Q360" s="15"/>
      <c r="R360" s="15"/>
      <c r="S360" s="15"/>
      <c r="T360" s="15"/>
      <c r="U360" s="15"/>
    </row>
    <row r="361" ht="15.75" customHeight="1">
      <c r="A361" s="3"/>
      <c r="B361" s="3"/>
      <c r="C361" s="15"/>
      <c r="D361" s="45"/>
      <c r="E361" s="45"/>
      <c r="F361" s="45"/>
      <c r="G361" s="16"/>
      <c r="H361" s="16"/>
      <c r="I361" s="15"/>
      <c r="J361" s="15"/>
      <c r="K361" s="15"/>
      <c r="L361" s="15"/>
      <c r="M361" s="15"/>
      <c r="N361" s="15"/>
      <c r="O361" s="15"/>
      <c r="P361" s="15"/>
      <c r="Q361" s="15"/>
      <c r="R361" s="15"/>
      <c r="S361" s="15"/>
      <c r="T361" s="15"/>
      <c r="U361" s="15"/>
    </row>
    <row r="362" ht="15.75" customHeight="1">
      <c r="A362" s="3"/>
      <c r="B362" s="3"/>
      <c r="C362" s="15"/>
      <c r="D362" s="45"/>
      <c r="E362" s="45"/>
      <c r="F362" s="45"/>
      <c r="G362" s="16"/>
      <c r="H362" s="16"/>
      <c r="I362" s="15"/>
      <c r="J362" s="15"/>
      <c r="K362" s="15"/>
      <c r="L362" s="15"/>
      <c r="M362" s="15"/>
      <c r="N362" s="15"/>
      <c r="O362" s="15"/>
      <c r="P362" s="15"/>
      <c r="Q362" s="15"/>
      <c r="R362" s="15"/>
      <c r="S362" s="15"/>
      <c r="T362" s="15"/>
      <c r="U362" s="15"/>
    </row>
    <row r="363" ht="15.75" customHeight="1">
      <c r="A363" s="3"/>
      <c r="B363" s="3"/>
      <c r="C363" s="15"/>
      <c r="D363" s="45"/>
      <c r="E363" s="45"/>
      <c r="F363" s="45"/>
      <c r="G363" s="16"/>
      <c r="H363" s="16"/>
      <c r="I363" s="15"/>
      <c r="J363" s="15"/>
      <c r="K363" s="15"/>
      <c r="L363" s="15"/>
      <c r="M363" s="15"/>
      <c r="N363" s="15"/>
      <c r="O363" s="15"/>
      <c r="P363" s="15"/>
      <c r="Q363" s="15"/>
      <c r="R363" s="15"/>
      <c r="S363" s="15"/>
      <c r="T363" s="15"/>
      <c r="U363" s="15"/>
    </row>
    <row r="364" ht="15.75" customHeight="1">
      <c r="A364" s="3"/>
      <c r="B364" s="3"/>
      <c r="C364" s="15"/>
      <c r="D364" s="45"/>
      <c r="E364" s="45"/>
      <c r="F364" s="45"/>
      <c r="G364" s="16"/>
      <c r="H364" s="16"/>
      <c r="I364" s="15"/>
      <c r="J364" s="15"/>
      <c r="K364" s="15"/>
      <c r="L364" s="15"/>
      <c r="M364" s="15"/>
      <c r="N364" s="15"/>
      <c r="O364" s="15"/>
      <c r="P364" s="15"/>
      <c r="Q364" s="15"/>
      <c r="R364" s="15"/>
      <c r="S364" s="15"/>
      <c r="T364" s="15"/>
      <c r="U364" s="15"/>
    </row>
    <row r="365" ht="15.75" customHeight="1">
      <c r="A365" s="3"/>
      <c r="B365" s="3"/>
      <c r="C365" s="15"/>
      <c r="D365" s="45"/>
      <c r="E365" s="45"/>
      <c r="F365" s="45"/>
      <c r="G365" s="16"/>
      <c r="H365" s="16"/>
      <c r="I365" s="15"/>
      <c r="J365" s="15"/>
      <c r="K365" s="15"/>
      <c r="L365" s="15"/>
      <c r="M365" s="15"/>
      <c r="N365" s="15"/>
      <c r="O365" s="15"/>
      <c r="P365" s="15"/>
      <c r="Q365" s="15"/>
      <c r="R365" s="15"/>
      <c r="S365" s="15"/>
      <c r="T365" s="15"/>
      <c r="U365" s="15"/>
    </row>
    <row r="366" ht="15.75" customHeight="1">
      <c r="A366" s="3"/>
      <c r="B366" s="3"/>
      <c r="C366" s="15"/>
      <c r="D366" s="45"/>
      <c r="E366" s="45"/>
      <c r="F366" s="45"/>
      <c r="G366" s="16"/>
      <c r="H366" s="16"/>
      <c r="I366" s="15"/>
      <c r="J366" s="15"/>
      <c r="K366" s="15"/>
      <c r="L366" s="15"/>
      <c r="M366" s="15"/>
      <c r="N366" s="15"/>
      <c r="O366" s="15"/>
      <c r="P366" s="15"/>
      <c r="Q366" s="15"/>
      <c r="R366" s="15"/>
      <c r="S366" s="15"/>
      <c r="T366" s="15"/>
      <c r="U366" s="15"/>
    </row>
    <row r="367" ht="15.75" customHeight="1">
      <c r="A367" s="3"/>
      <c r="B367" s="3"/>
      <c r="C367" s="15"/>
      <c r="D367" s="45"/>
      <c r="E367" s="45"/>
      <c r="F367" s="45"/>
      <c r="G367" s="16"/>
      <c r="H367" s="16"/>
      <c r="I367" s="15"/>
      <c r="J367" s="15"/>
      <c r="K367" s="15"/>
      <c r="L367" s="15"/>
      <c r="M367" s="15"/>
      <c r="N367" s="15"/>
      <c r="O367" s="15"/>
      <c r="P367" s="15"/>
      <c r="Q367" s="15"/>
      <c r="R367" s="15"/>
      <c r="S367" s="15"/>
      <c r="T367" s="15"/>
      <c r="U367" s="15"/>
    </row>
    <row r="368" ht="15.75" customHeight="1">
      <c r="A368" s="3"/>
      <c r="B368" s="3"/>
      <c r="C368" s="15"/>
      <c r="D368" s="45"/>
      <c r="E368" s="45"/>
      <c r="F368" s="45"/>
      <c r="G368" s="16"/>
      <c r="H368" s="16"/>
      <c r="I368" s="15"/>
      <c r="J368" s="15"/>
      <c r="K368" s="15"/>
      <c r="L368" s="15"/>
      <c r="M368" s="15"/>
      <c r="N368" s="15"/>
      <c r="O368" s="15"/>
      <c r="P368" s="15"/>
      <c r="Q368" s="15"/>
      <c r="R368" s="15"/>
      <c r="S368" s="15"/>
      <c r="T368" s="15"/>
      <c r="U368" s="15"/>
    </row>
    <row r="369" ht="15.75" customHeight="1">
      <c r="A369" s="3"/>
      <c r="B369" s="3"/>
      <c r="C369" s="15"/>
      <c r="D369" s="45"/>
      <c r="E369" s="45"/>
      <c r="F369" s="45"/>
      <c r="G369" s="16"/>
      <c r="H369" s="16"/>
      <c r="I369" s="15"/>
      <c r="J369" s="15"/>
      <c r="K369" s="15"/>
      <c r="L369" s="15"/>
      <c r="M369" s="15"/>
      <c r="N369" s="15"/>
      <c r="O369" s="15"/>
      <c r="P369" s="15"/>
      <c r="Q369" s="15"/>
      <c r="R369" s="15"/>
      <c r="S369" s="15"/>
      <c r="T369" s="15"/>
      <c r="U369" s="15"/>
    </row>
    <row r="370" ht="15.75" customHeight="1">
      <c r="A370" s="3"/>
      <c r="B370" s="3"/>
      <c r="C370" s="15"/>
      <c r="D370" s="45"/>
      <c r="E370" s="45"/>
      <c r="F370" s="45"/>
      <c r="G370" s="16"/>
      <c r="H370" s="16"/>
      <c r="I370" s="15"/>
      <c r="J370" s="15"/>
      <c r="K370" s="15"/>
      <c r="L370" s="15"/>
      <c r="M370" s="15"/>
      <c r="N370" s="15"/>
      <c r="O370" s="15"/>
      <c r="P370" s="15"/>
      <c r="Q370" s="15"/>
      <c r="R370" s="15"/>
      <c r="S370" s="15"/>
      <c r="T370" s="15"/>
      <c r="U370" s="15"/>
    </row>
    <row r="371" ht="15.75" customHeight="1">
      <c r="A371" s="3"/>
      <c r="B371" s="3"/>
      <c r="C371" s="15"/>
      <c r="D371" s="45"/>
      <c r="E371" s="45"/>
      <c r="F371" s="45"/>
      <c r="G371" s="16"/>
      <c r="H371" s="16"/>
      <c r="I371" s="15"/>
      <c r="J371" s="15"/>
      <c r="K371" s="15"/>
      <c r="L371" s="15"/>
      <c r="M371" s="15"/>
      <c r="N371" s="15"/>
      <c r="O371" s="15"/>
      <c r="P371" s="15"/>
      <c r="Q371" s="15"/>
      <c r="R371" s="15"/>
      <c r="S371" s="15"/>
      <c r="T371" s="15"/>
      <c r="U371" s="15"/>
    </row>
    <row r="372" ht="15.75" customHeight="1">
      <c r="A372" s="3"/>
      <c r="B372" s="3"/>
      <c r="C372" s="15"/>
      <c r="D372" s="45"/>
      <c r="E372" s="45"/>
      <c r="F372" s="45"/>
      <c r="G372" s="16"/>
      <c r="H372" s="16"/>
      <c r="I372" s="15"/>
      <c r="J372" s="15"/>
      <c r="K372" s="15"/>
      <c r="L372" s="15"/>
      <c r="M372" s="15"/>
      <c r="N372" s="15"/>
      <c r="O372" s="15"/>
      <c r="P372" s="15"/>
      <c r="Q372" s="15"/>
      <c r="R372" s="15"/>
      <c r="S372" s="15"/>
      <c r="T372" s="15"/>
      <c r="U372" s="15"/>
    </row>
    <row r="373" ht="15.75" customHeight="1">
      <c r="A373" s="3"/>
      <c r="B373" s="3"/>
      <c r="C373" s="15"/>
      <c r="D373" s="45"/>
      <c r="E373" s="45"/>
      <c r="F373" s="45"/>
      <c r="G373" s="16"/>
      <c r="H373" s="16"/>
      <c r="I373" s="15"/>
      <c r="J373" s="15"/>
      <c r="K373" s="15"/>
      <c r="L373" s="15"/>
      <c r="M373" s="15"/>
      <c r="N373" s="15"/>
      <c r="O373" s="15"/>
      <c r="P373" s="15"/>
      <c r="Q373" s="15"/>
      <c r="R373" s="15"/>
      <c r="S373" s="15"/>
      <c r="T373" s="15"/>
      <c r="U373" s="15"/>
    </row>
    <row r="374" ht="15.75" customHeight="1">
      <c r="A374" s="3"/>
      <c r="B374" s="3"/>
      <c r="C374" s="15"/>
      <c r="D374" s="45"/>
      <c r="E374" s="45"/>
      <c r="F374" s="45"/>
      <c r="G374" s="16"/>
      <c r="H374" s="16"/>
      <c r="I374" s="15"/>
      <c r="J374" s="15"/>
      <c r="K374" s="15"/>
      <c r="L374" s="15"/>
      <c r="M374" s="15"/>
      <c r="N374" s="15"/>
      <c r="O374" s="15"/>
      <c r="P374" s="15"/>
      <c r="Q374" s="15"/>
      <c r="R374" s="15"/>
      <c r="S374" s="15"/>
      <c r="T374" s="15"/>
      <c r="U374" s="15"/>
    </row>
    <row r="375" ht="15.75" customHeight="1">
      <c r="A375" s="3"/>
      <c r="B375" s="3"/>
      <c r="C375" s="15"/>
      <c r="D375" s="45"/>
      <c r="E375" s="45"/>
      <c r="F375" s="45"/>
      <c r="G375" s="16"/>
      <c r="H375" s="16"/>
      <c r="I375" s="15"/>
      <c r="J375" s="15"/>
      <c r="K375" s="15"/>
      <c r="L375" s="15"/>
      <c r="M375" s="15"/>
      <c r="N375" s="15"/>
      <c r="O375" s="15"/>
      <c r="P375" s="15"/>
      <c r="Q375" s="15"/>
      <c r="R375" s="15"/>
      <c r="S375" s="15"/>
      <c r="T375" s="15"/>
      <c r="U375" s="15"/>
    </row>
    <row r="376" ht="15.75" customHeight="1">
      <c r="A376" s="3"/>
      <c r="B376" s="3"/>
      <c r="C376" s="15"/>
      <c r="D376" s="45"/>
      <c r="E376" s="45"/>
      <c r="F376" s="45"/>
      <c r="G376" s="16"/>
      <c r="H376" s="16"/>
      <c r="I376" s="15"/>
      <c r="J376" s="15"/>
      <c r="K376" s="15"/>
      <c r="L376" s="15"/>
      <c r="M376" s="15"/>
      <c r="N376" s="15"/>
      <c r="O376" s="15"/>
      <c r="P376" s="15"/>
      <c r="Q376" s="15"/>
      <c r="R376" s="15"/>
      <c r="S376" s="15"/>
      <c r="T376" s="15"/>
      <c r="U376" s="15"/>
    </row>
    <row r="377" ht="15.75" customHeight="1">
      <c r="A377" s="3"/>
      <c r="B377" s="3"/>
      <c r="C377" s="15"/>
      <c r="D377" s="45"/>
      <c r="E377" s="45"/>
      <c r="F377" s="45"/>
      <c r="G377" s="16"/>
      <c r="H377" s="16"/>
      <c r="I377" s="15"/>
      <c r="J377" s="15"/>
      <c r="K377" s="15"/>
      <c r="L377" s="15"/>
      <c r="M377" s="15"/>
      <c r="N377" s="15"/>
      <c r="O377" s="15"/>
      <c r="P377" s="15"/>
      <c r="Q377" s="15"/>
      <c r="R377" s="15"/>
      <c r="S377" s="15"/>
      <c r="T377" s="15"/>
      <c r="U377" s="15"/>
    </row>
    <row r="378" ht="15.75" customHeight="1">
      <c r="A378" s="3"/>
      <c r="B378" s="3"/>
      <c r="C378" s="15"/>
      <c r="D378" s="45"/>
      <c r="E378" s="45"/>
      <c r="F378" s="45"/>
      <c r="G378" s="16"/>
      <c r="H378" s="16"/>
      <c r="I378" s="15"/>
      <c r="J378" s="15"/>
      <c r="K378" s="15"/>
      <c r="L378" s="15"/>
      <c r="M378" s="15"/>
      <c r="N378" s="15"/>
      <c r="O378" s="15"/>
      <c r="P378" s="15"/>
      <c r="Q378" s="15"/>
      <c r="R378" s="15"/>
      <c r="S378" s="15"/>
      <c r="T378" s="15"/>
      <c r="U378" s="15"/>
    </row>
    <row r="379" ht="15.75" customHeight="1">
      <c r="A379" s="3"/>
      <c r="B379" s="3"/>
      <c r="C379" s="15"/>
      <c r="D379" s="45"/>
      <c r="E379" s="45"/>
      <c r="F379" s="45"/>
      <c r="G379" s="16"/>
      <c r="H379" s="16"/>
      <c r="I379" s="15"/>
      <c r="J379" s="15"/>
      <c r="K379" s="15"/>
      <c r="L379" s="15"/>
      <c r="M379" s="15"/>
      <c r="N379" s="15"/>
      <c r="O379" s="15"/>
      <c r="P379" s="15"/>
      <c r="Q379" s="15"/>
      <c r="R379" s="15"/>
      <c r="S379" s="15"/>
      <c r="T379" s="15"/>
      <c r="U379" s="15"/>
    </row>
    <row r="380" ht="15.75" customHeight="1">
      <c r="A380" s="3"/>
      <c r="B380" s="3"/>
      <c r="C380" s="15"/>
      <c r="D380" s="45"/>
      <c r="E380" s="45"/>
      <c r="F380" s="45"/>
      <c r="G380" s="16"/>
      <c r="H380" s="16"/>
      <c r="I380" s="15"/>
      <c r="J380" s="15"/>
      <c r="K380" s="15"/>
      <c r="L380" s="15"/>
      <c r="M380" s="15"/>
      <c r="N380" s="15"/>
      <c r="O380" s="15"/>
      <c r="P380" s="15"/>
      <c r="Q380" s="15"/>
      <c r="R380" s="15"/>
      <c r="S380" s="15"/>
      <c r="T380" s="15"/>
      <c r="U380" s="15"/>
    </row>
    <row r="381" ht="15.75" customHeight="1">
      <c r="A381" s="3"/>
      <c r="B381" s="3"/>
      <c r="C381" s="15"/>
      <c r="D381" s="45"/>
      <c r="E381" s="45"/>
      <c r="F381" s="45"/>
      <c r="G381" s="16"/>
      <c r="H381" s="16"/>
      <c r="I381" s="15"/>
      <c r="J381" s="15"/>
      <c r="K381" s="15"/>
      <c r="L381" s="15"/>
      <c r="M381" s="15"/>
      <c r="N381" s="15"/>
      <c r="O381" s="15"/>
      <c r="P381" s="15"/>
      <c r="Q381" s="15"/>
      <c r="R381" s="15"/>
      <c r="S381" s="15"/>
      <c r="T381" s="15"/>
      <c r="U381" s="15"/>
    </row>
    <row r="382" ht="15.75" customHeight="1">
      <c r="A382" s="3"/>
      <c r="B382" s="3"/>
      <c r="C382" s="15"/>
      <c r="D382" s="45"/>
      <c r="E382" s="45"/>
      <c r="F382" s="45"/>
      <c r="G382" s="16"/>
      <c r="H382" s="16"/>
      <c r="I382" s="15"/>
      <c r="J382" s="15"/>
      <c r="K382" s="15"/>
      <c r="L382" s="15"/>
      <c r="M382" s="15"/>
      <c r="N382" s="15"/>
      <c r="O382" s="15"/>
      <c r="P382" s="15"/>
      <c r="Q382" s="15"/>
      <c r="R382" s="15"/>
      <c r="S382" s="15"/>
      <c r="T382" s="15"/>
      <c r="U382" s="15"/>
    </row>
    <row r="383" ht="15.75" customHeight="1">
      <c r="A383" s="3"/>
      <c r="B383" s="3"/>
      <c r="C383" s="15"/>
      <c r="D383" s="45"/>
      <c r="E383" s="45"/>
      <c r="F383" s="45"/>
      <c r="G383" s="16"/>
      <c r="H383" s="16"/>
      <c r="I383" s="15"/>
      <c r="J383" s="15"/>
      <c r="K383" s="15"/>
      <c r="L383" s="15"/>
      <c r="M383" s="15"/>
      <c r="N383" s="15"/>
      <c r="O383" s="15"/>
      <c r="P383" s="15"/>
      <c r="Q383" s="15"/>
      <c r="R383" s="15"/>
      <c r="S383" s="15"/>
      <c r="T383" s="15"/>
      <c r="U383" s="15"/>
    </row>
    <row r="384" ht="15.75" customHeight="1">
      <c r="A384" s="3"/>
      <c r="B384" s="3"/>
      <c r="C384" s="15"/>
      <c r="D384" s="45"/>
      <c r="E384" s="45"/>
      <c r="F384" s="45"/>
      <c r="G384" s="16"/>
      <c r="H384" s="16"/>
      <c r="I384" s="15"/>
      <c r="J384" s="15"/>
      <c r="K384" s="15"/>
      <c r="L384" s="15"/>
      <c r="M384" s="15"/>
      <c r="N384" s="15"/>
      <c r="O384" s="15"/>
      <c r="P384" s="15"/>
      <c r="Q384" s="15"/>
      <c r="R384" s="15"/>
      <c r="S384" s="15"/>
      <c r="T384" s="15"/>
      <c r="U384" s="15"/>
    </row>
    <row r="385" ht="15.75" customHeight="1">
      <c r="A385" s="3"/>
      <c r="B385" s="3"/>
      <c r="C385" s="15"/>
      <c r="D385" s="45"/>
      <c r="E385" s="45"/>
      <c r="F385" s="45"/>
      <c r="G385" s="16"/>
      <c r="H385" s="16"/>
      <c r="I385" s="15"/>
      <c r="J385" s="15"/>
      <c r="K385" s="15"/>
      <c r="L385" s="15"/>
      <c r="M385" s="15"/>
      <c r="N385" s="15"/>
      <c r="O385" s="15"/>
      <c r="P385" s="15"/>
      <c r="Q385" s="15"/>
      <c r="R385" s="15"/>
      <c r="S385" s="15"/>
      <c r="T385" s="15"/>
      <c r="U385" s="15"/>
    </row>
    <row r="386" ht="15.75" customHeight="1">
      <c r="A386" s="3"/>
      <c r="B386" s="3"/>
      <c r="C386" s="15"/>
      <c r="D386" s="45"/>
      <c r="E386" s="45"/>
      <c r="F386" s="45"/>
      <c r="G386" s="16"/>
      <c r="H386" s="16"/>
      <c r="I386" s="15"/>
      <c r="J386" s="15"/>
      <c r="K386" s="15"/>
      <c r="L386" s="15"/>
      <c r="M386" s="15"/>
      <c r="N386" s="15"/>
      <c r="O386" s="15"/>
      <c r="P386" s="15"/>
      <c r="Q386" s="15"/>
      <c r="R386" s="15"/>
      <c r="S386" s="15"/>
      <c r="T386" s="15"/>
      <c r="U386" s="15"/>
    </row>
    <row r="387" ht="15.75" customHeight="1">
      <c r="A387" s="3"/>
      <c r="B387" s="3"/>
      <c r="C387" s="15"/>
      <c r="D387" s="45"/>
      <c r="E387" s="45"/>
      <c r="F387" s="45"/>
      <c r="G387" s="16"/>
      <c r="H387" s="16"/>
      <c r="I387" s="15"/>
      <c r="J387" s="15"/>
      <c r="K387" s="15"/>
      <c r="L387" s="15"/>
      <c r="M387" s="15"/>
      <c r="N387" s="15"/>
      <c r="O387" s="15"/>
      <c r="P387" s="15"/>
      <c r="Q387" s="15"/>
      <c r="R387" s="15"/>
      <c r="S387" s="15"/>
      <c r="T387" s="15"/>
      <c r="U387" s="15"/>
    </row>
    <row r="388" ht="15.75" customHeight="1">
      <c r="A388" s="3"/>
      <c r="B388" s="3"/>
      <c r="C388" s="15"/>
      <c r="D388" s="45"/>
      <c r="E388" s="45"/>
      <c r="F388" s="45"/>
      <c r="G388" s="16"/>
      <c r="H388" s="16"/>
      <c r="I388" s="15"/>
      <c r="J388" s="15"/>
      <c r="K388" s="15"/>
      <c r="L388" s="15"/>
      <c r="M388" s="15"/>
      <c r="N388" s="15"/>
      <c r="O388" s="15"/>
      <c r="P388" s="15"/>
      <c r="Q388" s="15"/>
      <c r="R388" s="15"/>
      <c r="S388" s="15"/>
      <c r="T388" s="15"/>
      <c r="U388" s="15"/>
    </row>
    <row r="389" ht="15.75" customHeight="1">
      <c r="A389" s="3"/>
      <c r="B389" s="3"/>
      <c r="C389" s="15"/>
      <c r="D389" s="45"/>
      <c r="E389" s="45"/>
      <c r="F389" s="45"/>
      <c r="G389" s="16"/>
      <c r="H389" s="16"/>
      <c r="I389" s="15"/>
      <c r="J389" s="15"/>
      <c r="K389" s="15"/>
      <c r="L389" s="15"/>
      <c r="M389" s="15"/>
      <c r="N389" s="15"/>
      <c r="O389" s="15"/>
      <c r="P389" s="15"/>
      <c r="Q389" s="15"/>
      <c r="R389" s="15"/>
      <c r="S389" s="15"/>
      <c r="T389" s="15"/>
      <c r="U389" s="15"/>
    </row>
    <row r="390" ht="15.75" customHeight="1">
      <c r="A390" s="3"/>
      <c r="B390" s="3"/>
      <c r="C390" s="15"/>
      <c r="D390" s="45"/>
      <c r="E390" s="45"/>
      <c r="F390" s="45"/>
      <c r="G390" s="16"/>
      <c r="H390" s="16"/>
      <c r="I390" s="15"/>
      <c r="J390" s="15"/>
      <c r="K390" s="15"/>
      <c r="L390" s="15"/>
      <c r="M390" s="15"/>
      <c r="N390" s="15"/>
      <c r="O390" s="15"/>
      <c r="P390" s="15"/>
      <c r="Q390" s="15"/>
      <c r="R390" s="15"/>
      <c r="S390" s="15"/>
      <c r="T390" s="15"/>
      <c r="U390" s="15"/>
    </row>
    <row r="391" ht="15.75" customHeight="1">
      <c r="A391" s="3"/>
      <c r="B391" s="3"/>
      <c r="C391" s="15"/>
      <c r="D391" s="45"/>
      <c r="E391" s="45"/>
      <c r="F391" s="45"/>
      <c r="G391" s="16"/>
      <c r="H391" s="16"/>
      <c r="I391" s="15"/>
      <c r="J391" s="15"/>
      <c r="K391" s="15"/>
      <c r="L391" s="15"/>
      <c r="M391" s="15"/>
      <c r="N391" s="15"/>
      <c r="O391" s="15"/>
      <c r="P391" s="15"/>
      <c r="Q391" s="15"/>
      <c r="R391" s="15"/>
      <c r="S391" s="15"/>
      <c r="T391" s="15"/>
      <c r="U391" s="15"/>
    </row>
    <row r="392" ht="15.75" customHeight="1">
      <c r="A392" s="3"/>
      <c r="B392" s="3"/>
      <c r="C392" s="15"/>
      <c r="D392" s="45"/>
      <c r="E392" s="45"/>
      <c r="F392" s="45"/>
      <c r="G392" s="16"/>
      <c r="H392" s="16"/>
      <c r="I392" s="15"/>
      <c r="J392" s="15"/>
      <c r="K392" s="15"/>
      <c r="L392" s="15"/>
      <c r="M392" s="15"/>
      <c r="N392" s="15"/>
      <c r="O392" s="15"/>
      <c r="P392" s="15"/>
      <c r="Q392" s="15"/>
      <c r="R392" s="15"/>
      <c r="S392" s="15"/>
      <c r="T392" s="15"/>
      <c r="U392" s="15"/>
    </row>
    <row r="393" ht="15.75" customHeight="1">
      <c r="A393" s="3"/>
      <c r="B393" s="3"/>
      <c r="C393" s="15"/>
      <c r="D393" s="45"/>
      <c r="E393" s="45"/>
      <c r="F393" s="45"/>
      <c r="G393" s="16"/>
      <c r="H393" s="16"/>
      <c r="I393" s="15"/>
      <c r="J393" s="15"/>
      <c r="K393" s="15"/>
      <c r="L393" s="15"/>
      <c r="M393" s="15"/>
      <c r="N393" s="15"/>
      <c r="O393" s="15"/>
      <c r="P393" s="15"/>
      <c r="Q393" s="15"/>
      <c r="R393" s="15"/>
      <c r="S393" s="15"/>
      <c r="T393" s="15"/>
      <c r="U393" s="15"/>
    </row>
    <row r="394" ht="15.75" customHeight="1">
      <c r="A394" s="3"/>
      <c r="B394" s="3"/>
      <c r="C394" s="15"/>
      <c r="D394" s="45"/>
      <c r="E394" s="45"/>
      <c r="F394" s="45"/>
      <c r="G394" s="16"/>
      <c r="H394" s="16"/>
      <c r="I394" s="15"/>
      <c r="J394" s="15"/>
      <c r="K394" s="15"/>
      <c r="L394" s="15"/>
      <c r="M394" s="15"/>
      <c r="N394" s="15"/>
      <c r="O394" s="15"/>
      <c r="P394" s="15"/>
      <c r="Q394" s="15"/>
      <c r="R394" s="15"/>
      <c r="S394" s="15"/>
      <c r="T394" s="15"/>
      <c r="U394" s="15"/>
    </row>
    <row r="395" ht="15.75" customHeight="1">
      <c r="A395" s="3"/>
      <c r="B395" s="3"/>
      <c r="C395" s="15"/>
      <c r="D395" s="45"/>
      <c r="E395" s="45"/>
      <c r="F395" s="45"/>
      <c r="G395" s="16"/>
      <c r="H395" s="16"/>
      <c r="I395" s="15"/>
      <c r="J395" s="15"/>
      <c r="K395" s="15"/>
      <c r="L395" s="15"/>
      <c r="M395" s="15"/>
      <c r="N395" s="15"/>
      <c r="O395" s="15"/>
      <c r="P395" s="15"/>
      <c r="Q395" s="15"/>
      <c r="R395" s="15"/>
      <c r="S395" s="15"/>
      <c r="T395" s="15"/>
      <c r="U395" s="15"/>
    </row>
    <row r="396" ht="15.75" customHeight="1">
      <c r="A396" s="3"/>
      <c r="B396" s="3"/>
      <c r="C396" s="15"/>
      <c r="D396" s="45"/>
      <c r="E396" s="45"/>
      <c r="F396" s="45"/>
      <c r="G396" s="16"/>
      <c r="H396" s="16"/>
      <c r="I396" s="15"/>
      <c r="J396" s="15"/>
      <c r="K396" s="15"/>
      <c r="L396" s="15"/>
      <c r="M396" s="15"/>
      <c r="N396" s="15"/>
      <c r="O396" s="15"/>
      <c r="P396" s="15"/>
      <c r="Q396" s="15"/>
      <c r="R396" s="15"/>
      <c r="S396" s="15"/>
      <c r="T396" s="15"/>
      <c r="U396" s="15"/>
    </row>
    <row r="397" ht="15.75" customHeight="1">
      <c r="A397" s="3"/>
      <c r="B397" s="3"/>
      <c r="C397" s="15"/>
      <c r="D397" s="45"/>
      <c r="E397" s="45"/>
      <c r="F397" s="45"/>
      <c r="G397" s="16"/>
      <c r="H397" s="16"/>
      <c r="I397" s="15"/>
      <c r="J397" s="15"/>
      <c r="K397" s="15"/>
      <c r="L397" s="15"/>
      <c r="M397" s="15"/>
      <c r="N397" s="15"/>
      <c r="O397" s="15"/>
      <c r="P397" s="15"/>
      <c r="Q397" s="15"/>
      <c r="R397" s="15"/>
      <c r="S397" s="15"/>
      <c r="T397" s="15"/>
      <c r="U397" s="15"/>
    </row>
    <row r="398" ht="15.75" customHeight="1">
      <c r="A398" s="3"/>
      <c r="B398" s="3"/>
      <c r="C398" s="15"/>
      <c r="D398" s="45"/>
      <c r="E398" s="45"/>
      <c r="F398" s="45"/>
      <c r="G398" s="16"/>
      <c r="H398" s="16"/>
      <c r="I398" s="15"/>
      <c r="J398" s="15"/>
      <c r="K398" s="15"/>
      <c r="L398" s="15"/>
      <c r="M398" s="15"/>
      <c r="N398" s="15"/>
      <c r="O398" s="15"/>
      <c r="P398" s="15"/>
      <c r="Q398" s="15"/>
      <c r="R398" s="15"/>
      <c r="S398" s="15"/>
      <c r="T398" s="15"/>
      <c r="U398" s="15"/>
    </row>
    <row r="399" ht="15.75" customHeight="1">
      <c r="A399" s="3"/>
      <c r="B399" s="3"/>
      <c r="C399" s="15"/>
      <c r="D399" s="45"/>
      <c r="E399" s="45"/>
      <c r="F399" s="45"/>
      <c r="G399" s="16"/>
      <c r="H399" s="16"/>
      <c r="I399" s="15"/>
      <c r="J399" s="15"/>
      <c r="K399" s="15"/>
      <c r="L399" s="15"/>
      <c r="M399" s="15"/>
      <c r="N399" s="15"/>
      <c r="O399" s="15"/>
      <c r="P399" s="15"/>
      <c r="Q399" s="15"/>
      <c r="R399" s="15"/>
      <c r="S399" s="15"/>
      <c r="T399" s="15"/>
      <c r="U399" s="15"/>
    </row>
    <row r="400" ht="15.75" customHeight="1">
      <c r="A400" s="3"/>
      <c r="B400" s="3"/>
      <c r="C400" s="15"/>
      <c r="D400" s="45"/>
      <c r="E400" s="45"/>
      <c r="F400" s="45"/>
      <c r="G400" s="16"/>
      <c r="H400" s="16"/>
      <c r="I400" s="15"/>
      <c r="J400" s="15"/>
      <c r="K400" s="15"/>
      <c r="L400" s="15"/>
      <c r="M400" s="15"/>
      <c r="N400" s="15"/>
      <c r="O400" s="15"/>
      <c r="P400" s="15"/>
      <c r="Q400" s="15"/>
      <c r="R400" s="15"/>
      <c r="S400" s="15"/>
      <c r="T400" s="15"/>
      <c r="U400" s="15"/>
    </row>
    <row r="401" ht="15.75" customHeight="1">
      <c r="A401" s="3"/>
      <c r="B401" s="3"/>
      <c r="C401" s="15"/>
      <c r="D401" s="45"/>
      <c r="E401" s="45"/>
      <c r="F401" s="45"/>
      <c r="G401" s="16"/>
      <c r="H401" s="16"/>
      <c r="I401" s="15"/>
      <c r="J401" s="15"/>
      <c r="K401" s="15"/>
      <c r="L401" s="15"/>
      <c r="M401" s="15"/>
      <c r="N401" s="15"/>
      <c r="O401" s="15"/>
      <c r="P401" s="15"/>
      <c r="Q401" s="15"/>
      <c r="R401" s="15"/>
      <c r="S401" s="15"/>
      <c r="T401" s="15"/>
      <c r="U401" s="15"/>
    </row>
    <row r="402" ht="15.75" customHeight="1">
      <c r="A402" s="3"/>
      <c r="B402" s="3"/>
      <c r="C402" s="15"/>
      <c r="D402" s="45"/>
      <c r="E402" s="45"/>
      <c r="F402" s="45"/>
      <c r="G402" s="16"/>
      <c r="H402" s="16"/>
      <c r="I402" s="15"/>
      <c r="J402" s="15"/>
      <c r="K402" s="15"/>
      <c r="L402" s="15"/>
      <c r="M402" s="15"/>
      <c r="N402" s="15"/>
      <c r="O402" s="15"/>
      <c r="P402" s="15"/>
      <c r="Q402" s="15"/>
      <c r="R402" s="15"/>
      <c r="S402" s="15"/>
      <c r="T402" s="15"/>
      <c r="U402" s="15"/>
    </row>
    <row r="403" ht="15.75" customHeight="1">
      <c r="A403" s="3"/>
      <c r="B403" s="3"/>
      <c r="C403" s="15"/>
      <c r="D403" s="45"/>
      <c r="E403" s="45"/>
      <c r="F403" s="45"/>
      <c r="G403" s="16"/>
      <c r="H403" s="16"/>
      <c r="I403" s="15"/>
      <c r="J403" s="15"/>
      <c r="K403" s="15"/>
      <c r="L403" s="15"/>
      <c r="M403" s="15"/>
      <c r="N403" s="15"/>
      <c r="O403" s="15"/>
      <c r="P403" s="15"/>
      <c r="Q403" s="15"/>
      <c r="R403" s="15"/>
      <c r="S403" s="15"/>
      <c r="T403" s="15"/>
      <c r="U403" s="15"/>
    </row>
    <row r="404" ht="15.75" customHeight="1">
      <c r="A404" s="3"/>
      <c r="B404" s="3"/>
      <c r="C404" s="15"/>
      <c r="D404" s="45"/>
      <c r="E404" s="45"/>
      <c r="F404" s="45"/>
      <c r="G404" s="16"/>
      <c r="H404" s="16"/>
      <c r="I404" s="15"/>
      <c r="J404" s="15"/>
      <c r="K404" s="15"/>
      <c r="L404" s="15"/>
      <c r="M404" s="15"/>
      <c r="N404" s="15"/>
      <c r="O404" s="15"/>
      <c r="P404" s="15"/>
      <c r="Q404" s="15"/>
      <c r="R404" s="15"/>
      <c r="S404" s="15"/>
      <c r="T404" s="15"/>
      <c r="U404" s="15"/>
    </row>
    <row r="405" ht="15.75" customHeight="1">
      <c r="A405" s="3"/>
      <c r="B405" s="3"/>
      <c r="C405" s="15"/>
      <c r="D405" s="45"/>
      <c r="E405" s="45"/>
      <c r="F405" s="45"/>
      <c r="G405" s="16"/>
      <c r="H405" s="16"/>
      <c r="I405" s="15"/>
      <c r="J405" s="15"/>
      <c r="K405" s="15"/>
      <c r="L405" s="15"/>
      <c r="M405" s="15"/>
      <c r="N405" s="15"/>
      <c r="O405" s="15"/>
      <c r="P405" s="15"/>
      <c r="Q405" s="15"/>
      <c r="R405" s="15"/>
      <c r="S405" s="15"/>
      <c r="T405" s="15"/>
      <c r="U405" s="15"/>
    </row>
    <row r="406" ht="15.75" customHeight="1">
      <c r="A406" s="3"/>
      <c r="B406" s="3"/>
      <c r="C406" s="15"/>
      <c r="D406" s="45"/>
      <c r="E406" s="45"/>
      <c r="F406" s="45"/>
      <c r="G406" s="16"/>
      <c r="H406" s="16"/>
      <c r="I406" s="15"/>
      <c r="J406" s="15"/>
      <c r="K406" s="15"/>
      <c r="L406" s="15"/>
      <c r="M406" s="15"/>
      <c r="N406" s="15"/>
      <c r="O406" s="15"/>
      <c r="P406" s="15"/>
      <c r="Q406" s="15"/>
      <c r="R406" s="15"/>
      <c r="S406" s="15"/>
      <c r="T406" s="15"/>
      <c r="U406" s="15"/>
    </row>
    <row r="407" ht="15.75" customHeight="1">
      <c r="A407" s="3"/>
      <c r="B407" s="3"/>
      <c r="C407" s="15"/>
      <c r="D407" s="45"/>
      <c r="E407" s="45"/>
      <c r="F407" s="45"/>
      <c r="G407" s="16"/>
      <c r="H407" s="16"/>
      <c r="I407" s="15"/>
      <c r="J407" s="15"/>
      <c r="K407" s="15"/>
      <c r="L407" s="15"/>
      <c r="M407" s="15"/>
      <c r="N407" s="15"/>
      <c r="O407" s="15"/>
      <c r="P407" s="15"/>
      <c r="Q407" s="15"/>
      <c r="R407" s="15"/>
      <c r="S407" s="15"/>
      <c r="T407" s="15"/>
      <c r="U407" s="15"/>
    </row>
    <row r="408" ht="15.75" customHeight="1">
      <c r="A408" s="3"/>
      <c r="B408" s="3"/>
      <c r="C408" s="15"/>
      <c r="D408" s="45"/>
      <c r="E408" s="45"/>
      <c r="F408" s="45"/>
      <c r="G408" s="16"/>
      <c r="H408" s="16"/>
      <c r="I408" s="15"/>
      <c r="J408" s="15"/>
      <c r="K408" s="15"/>
      <c r="L408" s="15"/>
      <c r="M408" s="15"/>
      <c r="N408" s="15"/>
      <c r="O408" s="15"/>
      <c r="P408" s="15"/>
      <c r="Q408" s="15"/>
      <c r="R408" s="15"/>
      <c r="S408" s="15"/>
      <c r="T408" s="15"/>
      <c r="U408" s="15"/>
    </row>
    <row r="409" ht="15.75" customHeight="1">
      <c r="A409" s="3"/>
      <c r="B409" s="3"/>
      <c r="C409" s="15"/>
      <c r="D409" s="45"/>
      <c r="E409" s="45"/>
      <c r="F409" s="45"/>
      <c r="G409" s="16"/>
      <c r="H409" s="16"/>
      <c r="I409" s="15"/>
      <c r="J409" s="15"/>
      <c r="K409" s="15"/>
      <c r="L409" s="15"/>
      <c r="M409" s="15"/>
      <c r="N409" s="15"/>
      <c r="O409" s="15"/>
      <c r="P409" s="15"/>
      <c r="Q409" s="15"/>
      <c r="R409" s="15"/>
      <c r="S409" s="15"/>
      <c r="T409" s="15"/>
      <c r="U409" s="15"/>
    </row>
    <row r="410" ht="15.75" customHeight="1">
      <c r="A410" s="3"/>
      <c r="B410" s="3"/>
      <c r="C410" s="15"/>
      <c r="D410" s="45"/>
      <c r="E410" s="45"/>
      <c r="F410" s="45"/>
      <c r="G410" s="16"/>
      <c r="H410" s="16"/>
      <c r="I410" s="15"/>
      <c r="J410" s="15"/>
      <c r="K410" s="15"/>
      <c r="L410" s="15"/>
      <c r="M410" s="15"/>
      <c r="N410" s="15"/>
      <c r="O410" s="15"/>
      <c r="P410" s="15"/>
      <c r="Q410" s="15"/>
      <c r="R410" s="15"/>
      <c r="S410" s="15"/>
      <c r="T410" s="15"/>
      <c r="U410" s="15"/>
    </row>
    <row r="411" ht="15.75" customHeight="1">
      <c r="A411" s="3"/>
      <c r="B411" s="3"/>
      <c r="C411" s="15"/>
      <c r="D411" s="45"/>
      <c r="E411" s="45"/>
      <c r="F411" s="45"/>
      <c r="G411" s="16"/>
      <c r="H411" s="16"/>
      <c r="I411" s="15"/>
      <c r="J411" s="15"/>
      <c r="K411" s="15"/>
      <c r="L411" s="15"/>
      <c r="M411" s="15"/>
      <c r="N411" s="15"/>
      <c r="O411" s="15"/>
      <c r="P411" s="15"/>
      <c r="Q411" s="15"/>
      <c r="R411" s="15"/>
      <c r="S411" s="15"/>
      <c r="T411" s="15"/>
      <c r="U411" s="15"/>
    </row>
    <row r="412" ht="15.75" customHeight="1">
      <c r="A412" s="3"/>
      <c r="B412" s="3"/>
      <c r="C412" s="15"/>
      <c r="D412" s="45"/>
      <c r="E412" s="45"/>
      <c r="F412" s="45"/>
      <c r="G412" s="16"/>
      <c r="H412" s="16"/>
      <c r="I412" s="15"/>
      <c r="J412" s="15"/>
      <c r="K412" s="15"/>
      <c r="L412" s="15"/>
      <c r="M412" s="15"/>
      <c r="N412" s="15"/>
      <c r="O412" s="15"/>
      <c r="P412" s="15"/>
      <c r="Q412" s="15"/>
      <c r="R412" s="15"/>
      <c r="S412" s="15"/>
      <c r="T412" s="15"/>
      <c r="U412" s="15"/>
    </row>
    <row r="413" ht="15.75" customHeight="1">
      <c r="A413" s="3"/>
      <c r="B413" s="3"/>
      <c r="C413" s="15"/>
      <c r="D413" s="45"/>
      <c r="E413" s="45"/>
      <c r="F413" s="45"/>
      <c r="G413" s="16"/>
      <c r="H413" s="16"/>
      <c r="I413" s="15"/>
      <c r="J413" s="15"/>
      <c r="K413" s="15"/>
      <c r="L413" s="15"/>
      <c r="M413" s="15"/>
      <c r="N413" s="15"/>
      <c r="O413" s="15"/>
      <c r="P413" s="15"/>
      <c r="Q413" s="15"/>
      <c r="R413" s="15"/>
      <c r="S413" s="15"/>
      <c r="T413" s="15"/>
      <c r="U413" s="15"/>
    </row>
    <row r="414" ht="15.75" customHeight="1">
      <c r="A414" s="3"/>
      <c r="B414" s="3"/>
      <c r="C414" s="15"/>
      <c r="D414" s="45"/>
      <c r="E414" s="45"/>
      <c r="F414" s="45"/>
      <c r="G414" s="16"/>
      <c r="H414" s="16"/>
      <c r="I414" s="15"/>
      <c r="J414" s="15"/>
      <c r="K414" s="15"/>
      <c r="L414" s="15"/>
      <c r="M414" s="15"/>
      <c r="N414" s="15"/>
      <c r="O414" s="15"/>
      <c r="P414" s="15"/>
      <c r="Q414" s="15"/>
      <c r="R414" s="15"/>
      <c r="S414" s="15"/>
      <c r="T414" s="15"/>
      <c r="U414" s="15"/>
    </row>
    <row r="415" ht="15.75" customHeight="1">
      <c r="A415" s="3"/>
      <c r="B415" s="3"/>
      <c r="C415" s="15"/>
      <c r="D415" s="45"/>
      <c r="E415" s="45"/>
      <c r="F415" s="45"/>
      <c r="G415" s="16"/>
      <c r="H415" s="16"/>
      <c r="I415" s="15"/>
      <c r="J415" s="15"/>
      <c r="K415" s="15"/>
      <c r="L415" s="15"/>
      <c r="M415" s="15"/>
      <c r="N415" s="15"/>
      <c r="O415" s="15"/>
      <c r="P415" s="15"/>
      <c r="Q415" s="15"/>
      <c r="R415" s="15"/>
      <c r="S415" s="15"/>
      <c r="T415" s="15"/>
      <c r="U415" s="15"/>
    </row>
    <row r="416" ht="15.75" customHeight="1">
      <c r="A416" s="3"/>
      <c r="B416" s="3"/>
      <c r="C416" s="15"/>
      <c r="D416" s="45"/>
      <c r="E416" s="45"/>
      <c r="F416" s="45"/>
      <c r="G416" s="16"/>
      <c r="H416" s="16"/>
      <c r="I416" s="15"/>
      <c r="J416" s="15"/>
      <c r="K416" s="15"/>
      <c r="L416" s="15"/>
      <c r="M416" s="15"/>
      <c r="N416" s="15"/>
      <c r="O416" s="15"/>
      <c r="P416" s="15"/>
      <c r="Q416" s="15"/>
      <c r="R416" s="15"/>
      <c r="S416" s="15"/>
      <c r="T416" s="15"/>
      <c r="U416" s="15"/>
    </row>
    <row r="417" ht="15.75" customHeight="1">
      <c r="A417" s="3"/>
      <c r="B417" s="3"/>
      <c r="C417" s="15"/>
      <c r="D417" s="45"/>
      <c r="E417" s="45"/>
      <c r="F417" s="45"/>
      <c r="G417" s="16"/>
      <c r="H417" s="16"/>
      <c r="I417" s="15"/>
      <c r="J417" s="15"/>
      <c r="K417" s="15"/>
      <c r="L417" s="15"/>
      <c r="M417" s="15"/>
      <c r="N417" s="15"/>
      <c r="O417" s="15"/>
      <c r="P417" s="15"/>
      <c r="Q417" s="15"/>
      <c r="R417" s="15"/>
      <c r="S417" s="15"/>
      <c r="T417" s="15"/>
      <c r="U417" s="15"/>
    </row>
    <row r="418" ht="15.75" customHeight="1">
      <c r="A418" s="3"/>
      <c r="B418" s="3"/>
      <c r="C418" s="15"/>
      <c r="D418" s="45"/>
      <c r="E418" s="45"/>
      <c r="F418" s="45"/>
      <c r="G418" s="16"/>
      <c r="H418" s="16"/>
      <c r="I418" s="15"/>
      <c r="J418" s="15"/>
      <c r="K418" s="15"/>
      <c r="L418" s="15"/>
      <c r="M418" s="15"/>
      <c r="N418" s="15"/>
      <c r="O418" s="15"/>
      <c r="P418" s="15"/>
      <c r="Q418" s="15"/>
      <c r="R418" s="15"/>
      <c r="S418" s="15"/>
      <c r="T418" s="15"/>
      <c r="U418" s="15"/>
    </row>
    <row r="419" ht="15.75" customHeight="1">
      <c r="A419" s="3"/>
      <c r="B419" s="3"/>
      <c r="C419" s="15"/>
      <c r="D419" s="45"/>
      <c r="E419" s="45"/>
      <c r="F419" s="45"/>
      <c r="G419" s="16"/>
      <c r="H419" s="16"/>
      <c r="I419" s="15"/>
      <c r="J419" s="15"/>
      <c r="K419" s="15"/>
      <c r="L419" s="15"/>
      <c r="M419" s="15"/>
      <c r="N419" s="15"/>
      <c r="O419" s="15"/>
      <c r="P419" s="15"/>
      <c r="Q419" s="15"/>
      <c r="R419" s="15"/>
      <c r="S419" s="15"/>
      <c r="T419" s="15"/>
      <c r="U419" s="15"/>
    </row>
    <row r="420" ht="15.75" customHeight="1">
      <c r="A420" s="3"/>
      <c r="B420" s="3"/>
      <c r="C420" s="15"/>
      <c r="D420" s="45"/>
      <c r="E420" s="45"/>
      <c r="F420" s="45"/>
      <c r="G420" s="16"/>
      <c r="H420" s="16"/>
      <c r="I420" s="15"/>
      <c r="J420" s="15"/>
      <c r="K420" s="15"/>
      <c r="L420" s="15"/>
      <c r="M420" s="15"/>
      <c r="N420" s="15"/>
      <c r="O420" s="15"/>
      <c r="P420" s="15"/>
      <c r="Q420" s="15"/>
      <c r="R420" s="15"/>
      <c r="S420" s="15"/>
      <c r="T420" s="15"/>
      <c r="U420" s="15"/>
    </row>
    <row r="421" ht="15.75" customHeight="1">
      <c r="A421" s="3"/>
      <c r="B421" s="3"/>
      <c r="C421" s="15"/>
      <c r="D421" s="45"/>
      <c r="E421" s="45"/>
      <c r="F421" s="45"/>
      <c r="G421" s="16"/>
      <c r="H421" s="16"/>
      <c r="I421" s="15"/>
      <c r="J421" s="15"/>
      <c r="K421" s="15"/>
      <c r="L421" s="15"/>
      <c r="M421" s="15"/>
      <c r="N421" s="15"/>
      <c r="O421" s="15"/>
      <c r="P421" s="15"/>
      <c r="Q421" s="15"/>
      <c r="R421" s="15"/>
      <c r="S421" s="15"/>
      <c r="T421" s="15"/>
      <c r="U421" s="15"/>
    </row>
    <row r="422" ht="15.75" customHeight="1">
      <c r="A422" s="3"/>
      <c r="B422" s="3"/>
      <c r="C422" s="15"/>
      <c r="D422" s="45"/>
      <c r="E422" s="45"/>
      <c r="F422" s="45"/>
      <c r="G422" s="16"/>
      <c r="H422" s="16"/>
      <c r="I422" s="15"/>
      <c r="J422" s="15"/>
      <c r="K422" s="15"/>
      <c r="L422" s="15"/>
      <c r="M422" s="15"/>
      <c r="N422" s="15"/>
      <c r="O422" s="15"/>
      <c r="P422" s="15"/>
      <c r="Q422" s="15"/>
      <c r="R422" s="15"/>
      <c r="S422" s="15"/>
      <c r="T422" s="15"/>
      <c r="U422" s="15"/>
    </row>
    <row r="423" ht="15.75" customHeight="1">
      <c r="A423" s="3"/>
      <c r="B423" s="3"/>
      <c r="C423" s="15"/>
      <c r="D423" s="45"/>
      <c r="E423" s="45"/>
      <c r="F423" s="45"/>
      <c r="G423" s="16"/>
      <c r="H423" s="16"/>
      <c r="I423" s="15"/>
      <c r="J423" s="15"/>
      <c r="K423" s="15"/>
      <c r="L423" s="15"/>
      <c r="M423" s="15"/>
      <c r="N423" s="15"/>
      <c r="O423" s="15"/>
      <c r="P423" s="15"/>
      <c r="Q423" s="15"/>
      <c r="R423" s="15"/>
      <c r="S423" s="15"/>
      <c r="T423" s="15"/>
      <c r="U423" s="15"/>
    </row>
    <row r="424" ht="15.75" customHeight="1">
      <c r="A424" s="3"/>
      <c r="B424" s="3"/>
      <c r="C424" s="15"/>
      <c r="D424" s="45"/>
      <c r="E424" s="45"/>
      <c r="F424" s="45"/>
      <c r="G424" s="16"/>
      <c r="H424" s="16"/>
      <c r="I424" s="15"/>
      <c r="J424" s="15"/>
      <c r="K424" s="15"/>
      <c r="L424" s="15"/>
      <c r="M424" s="15"/>
      <c r="N424" s="15"/>
      <c r="O424" s="15"/>
      <c r="P424" s="15"/>
      <c r="Q424" s="15"/>
      <c r="R424" s="15"/>
      <c r="S424" s="15"/>
      <c r="T424" s="15"/>
      <c r="U424" s="15"/>
    </row>
    <row r="425" ht="15.75" customHeight="1">
      <c r="A425" s="3"/>
      <c r="B425" s="3"/>
      <c r="C425" s="15"/>
      <c r="D425" s="45"/>
      <c r="E425" s="45"/>
      <c r="F425" s="45"/>
      <c r="G425" s="16"/>
      <c r="H425" s="16"/>
      <c r="I425" s="15"/>
      <c r="J425" s="15"/>
      <c r="K425" s="15"/>
      <c r="L425" s="15"/>
      <c r="M425" s="15"/>
      <c r="N425" s="15"/>
      <c r="O425" s="15"/>
      <c r="P425" s="15"/>
      <c r="Q425" s="15"/>
      <c r="R425" s="15"/>
      <c r="S425" s="15"/>
      <c r="T425" s="15"/>
      <c r="U425" s="15"/>
    </row>
    <row r="426" ht="15.75" customHeight="1">
      <c r="A426" s="3"/>
      <c r="B426" s="3"/>
      <c r="C426" s="15"/>
      <c r="D426" s="45"/>
      <c r="E426" s="45"/>
      <c r="F426" s="45"/>
      <c r="G426" s="16"/>
      <c r="H426" s="16"/>
      <c r="I426" s="15"/>
      <c r="J426" s="15"/>
      <c r="K426" s="15"/>
      <c r="L426" s="15"/>
      <c r="M426" s="15"/>
      <c r="N426" s="15"/>
      <c r="O426" s="15"/>
      <c r="P426" s="15"/>
      <c r="Q426" s="15"/>
      <c r="R426" s="15"/>
      <c r="S426" s="15"/>
      <c r="T426" s="15"/>
      <c r="U426" s="15"/>
    </row>
    <row r="427" ht="15.75" customHeight="1">
      <c r="A427" s="3"/>
      <c r="B427" s="3"/>
      <c r="C427" s="15"/>
      <c r="D427" s="45"/>
      <c r="E427" s="45"/>
      <c r="F427" s="45"/>
      <c r="G427" s="16"/>
      <c r="H427" s="16"/>
      <c r="I427" s="15"/>
      <c r="J427" s="15"/>
      <c r="K427" s="15"/>
      <c r="L427" s="15"/>
      <c r="M427" s="15"/>
      <c r="N427" s="15"/>
      <c r="O427" s="15"/>
      <c r="P427" s="15"/>
      <c r="Q427" s="15"/>
      <c r="R427" s="15"/>
      <c r="S427" s="15"/>
      <c r="T427" s="15"/>
      <c r="U427" s="15"/>
    </row>
    <row r="428" ht="15.75" customHeight="1">
      <c r="A428" s="3"/>
      <c r="B428" s="3"/>
      <c r="C428" s="15"/>
      <c r="D428" s="45"/>
      <c r="E428" s="45"/>
      <c r="F428" s="45"/>
      <c r="G428" s="16"/>
      <c r="H428" s="16"/>
      <c r="I428" s="15"/>
      <c r="J428" s="15"/>
      <c r="K428" s="15"/>
      <c r="L428" s="15"/>
      <c r="M428" s="15"/>
      <c r="N428" s="15"/>
      <c r="O428" s="15"/>
      <c r="P428" s="15"/>
      <c r="Q428" s="15"/>
      <c r="R428" s="15"/>
      <c r="S428" s="15"/>
      <c r="T428" s="15"/>
      <c r="U428" s="15"/>
    </row>
    <row r="429" ht="15.75" customHeight="1">
      <c r="A429" s="3"/>
      <c r="B429" s="3"/>
      <c r="C429" s="15"/>
      <c r="D429" s="45"/>
      <c r="E429" s="45"/>
      <c r="F429" s="45"/>
      <c r="G429" s="16"/>
      <c r="H429" s="16"/>
      <c r="I429" s="15"/>
      <c r="J429" s="15"/>
      <c r="K429" s="15"/>
      <c r="L429" s="15"/>
      <c r="M429" s="15"/>
      <c r="N429" s="15"/>
      <c r="O429" s="15"/>
      <c r="P429" s="15"/>
      <c r="Q429" s="15"/>
      <c r="R429" s="15"/>
      <c r="S429" s="15"/>
      <c r="T429" s="15"/>
      <c r="U429" s="15"/>
    </row>
    <row r="430" ht="15.75" customHeight="1">
      <c r="A430" s="3"/>
      <c r="B430" s="3"/>
      <c r="C430" s="15"/>
      <c r="D430" s="45"/>
      <c r="E430" s="45"/>
      <c r="F430" s="45"/>
      <c r="G430" s="16"/>
      <c r="H430" s="16"/>
      <c r="I430" s="15"/>
      <c r="J430" s="15"/>
      <c r="K430" s="15"/>
      <c r="L430" s="15"/>
      <c r="M430" s="15"/>
      <c r="N430" s="15"/>
      <c r="O430" s="15"/>
      <c r="P430" s="15"/>
      <c r="Q430" s="15"/>
      <c r="R430" s="15"/>
      <c r="S430" s="15"/>
      <c r="T430" s="15"/>
      <c r="U430" s="15"/>
    </row>
    <row r="431" ht="15.75" customHeight="1">
      <c r="A431" s="3"/>
      <c r="B431" s="3"/>
      <c r="C431" s="15"/>
      <c r="D431" s="45"/>
      <c r="E431" s="45"/>
      <c r="F431" s="45"/>
      <c r="G431" s="16"/>
      <c r="H431" s="16"/>
      <c r="I431" s="15"/>
      <c r="J431" s="15"/>
      <c r="K431" s="15"/>
      <c r="L431" s="15"/>
      <c r="M431" s="15"/>
      <c r="N431" s="15"/>
      <c r="O431" s="15"/>
      <c r="P431" s="15"/>
      <c r="Q431" s="15"/>
      <c r="R431" s="15"/>
      <c r="S431" s="15"/>
      <c r="T431" s="15"/>
      <c r="U431" s="15"/>
    </row>
    <row r="432" ht="15.75" customHeight="1">
      <c r="A432" s="3"/>
      <c r="B432" s="3"/>
      <c r="C432" s="15"/>
      <c r="D432" s="45"/>
      <c r="E432" s="45"/>
      <c r="F432" s="45"/>
      <c r="G432" s="16"/>
      <c r="H432" s="16"/>
      <c r="I432" s="15"/>
      <c r="J432" s="15"/>
      <c r="K432" s="15"/>
      <c r="L432" s="15"/>
      <c r="M432" s="15"/>
      <c r="N432" s="15"/>
      <c r="O432" s="15"/>
      <c r="P432" s="15"/>
      <c r="Q432" s="15"/>
      <c r="R432" s="15"/>
      <c r="S432" s="15"/>
      <c r="T432" s="15"/>
      <c r="U432" s="15"/>
    </row>
    <row r="433" ht="15.75" customHeight="1">
      <c r="A433" s="3"/>
      <c r="B433" s="3"/>
      <c r="C433" s="15"/>
      <c r="D433" s="45"/>
      <c r="E433" s="45"/>
      <c r="F433" s="45"/>
      <c r="G433" s="16"/>
      <c r="H433" s="16"/>
      <c r="I433" s="15"/>
      <c r="J433" s="15"/>
      <c r="K433" s="15"/>
      <c r="L433" s="15"/>
      <c r="M433" s="15"/>
      <c r="N433" s="15"/>
      <c r="O433" s="15"/>
      <c r="P433" s="15"/>
      <c r="Q433" s="15"/>
      <c r="R433" s="15"/>
      <c r="S433" s="15"/>
      <c r="T433" s="15"/>
      <c r="U433" s="15"/>
    </row>
    <row r="434" ht="15.75" customHeight="1">
      <c r="A434" s="3"/>
      <c r="B434" s="3"/>
      <c r="C434" s="15"/>
      <c r="D434" s="45"/>
      <c r="E434" s="45"/>
      <c r="F434" s="45"/>
      <c r="G434" s="16"/>
      <c r="H434" s="16"/>
      <c r="I434" s="15"/>
      <c r="J434" s="15"/>
      <c r="K434" s="15"/>
      <c r="L434" s="15"/>
      <c r="M434" s="15"/>
      <c r="N434" s="15"/>
      <c r="O434" s="15"/>
      <c r="P434" s="15"/>
      <c r="Q434" s="15"/>
      <c r="R434" s="15"/>
      <c r="S434" s="15"/>
      <c r="T434" s="15"/>
      <c r="U434" s="15"/>
    </row>
    <row r="435" ht="15.75" customHeight="1">
      <c r="A435" s="3"/>
      <c r="B435" s="3"/>
      <c r="C435" s="15"/>
      <c r="D435" s="45"/>
      <c r="E435" s="45"/>
      <c r="F435" s="45"/>
      <c r="G435" s="16"/>
      <c r="H435" s="16"/>
      <c r="I435" s="15"/>
      <c r="J435" s="15"/>
      <c r="K435" s="15"/>
      <c r="L435" s="15"/>
      <c r="M435" s="15"/>
      <c r="N435" s="15"/>
      <c r="O435" s="15"/>
      <c r="P435" s="15"/>
      <c r="Q435" s="15"/>
      <c r="R435" s="15"/>
      <c r="S435" s="15"/>
      <c r="T435" s="15"/>
      <c r="U435" s="15"/>
    </row>
    <row r="436" ht="15.75" customHeight="1">
      <c r="A436" s="3"/>
      <c r="B436" s="3"/>
      <c r="C436" s="15"/>
      <c r="D436" s="45"/>
      <c r="E436" s="45"/>
      <c r="F436" s="45"/>
      <c r="G436" s="16"/>
      <c r="H436" s="16"/>
      <c r="I436" s="15"/>
      <c r="J436" s="15"/>
      <c r="K436" s="15"/>
      <c r="L436" s="15"/>
      <c r="M436" s="15"/>
      <c r="N436" s="15"/>
      <c r="O436" s="15"/>
      <c r="P436" s="15"/>
      <c r="Q436" s="15"/>
      <c r="R436" s="15"/>
      <c r="S436" s="15"/>
      <c r="T436" s="15"/>
      <c r="U436" s="15"/>
    </row>
    <row r="437" ht="15.75" customHeight="1">
      <c r="A437" s="3"/>
      <c r="B437" s="3"/>
      <c r="C437" s="15"/>
      <c r="D437" s="45"/>
      <c r="E437" s="45"/>
      <c r="F437" s="45"/>
      <c r="G437" s="16"/>
      <c r="H437" s="16"/>
      <c r="I437" s="15"/>
      <c r="J437" s="15"/>
      <c r="K437" s="15"/>
      <c r="L437" s="15"/>
      <c r="M437" s="15"/>
      <c r="N437" s="15"/>
      <c r="O437" s="15"/>
      <c r="P437" s="15"/>
      <c r="Q437" s="15"/>
      <c r="R437" s="15"/>
      <c r="S437" s="15"/>
      <c r="T437" s="15"/>
      <c r="U437" s="15"/>
    </row>
    <row r="438" ht="15.75" customHeight="1">
      <c r="A438" s="3"/>
      <c r="B438" s="3"/>
      <c r="C438" s="15"/>
      <c r="D438" s="45"/>
      <c r="E438" s="45"/>
      <c r="F438" s="45"/>
      <c r="G438" s="16"/>
      <c r="H438" s="16"/>
      <c r="I438" s="15"/>
      <c r="J438" s="15"/>
      <c r="K438" s="15"/>
      <c r="L438" s="15"/>
      <c r="M438" s="15"/>
      <c r="N438" s="15"/>
      <c r="O438" s="15"/>
      <c r="P438" s="15"/>
      <c r="Q438" s="15"/>
      <c r="R438" s="15"/>
      <c r="S438" s="15"/>
      <c r="T438" s="15"/>
      <c r="U438" s="15"/>
    </row>
    <row r="439" ht="15.75" customHeight="1">
      <c r="A439" s="3"/>
      <c r="B439" s="3"/>
      <c r="C439" s="15"/>
      <c r="D439" s="45"/>
      <c r="E439" s="45"/>
      <c r="F439" s="45"/>
      <c r="G439" s="16"/>
      <c r="H439" s="16"/>
      <c r="I439" s="15"/>
      <c r="J439" s="15"/>
      <c r="K439" s="15"/>
      <c r="L439" s="15"/>
      <c r="M439" s="15"/>
      <c r="N439" s="15"/>
      <c r="O439" s="15"/>
      <c r="P439" s="15"/>
      <c r="Q439" s="15"/>
      <c r="R439" s="15"/>
      <c r="S439" s="15"/>
      <c r="T439" s="15"/>
      <c r="U439" s="15"/>
    </row>
    <row r="440" ht="15.75" customHeight="1">
      <c r="A440" s="3"/>
      <c r="B440" s="3"/>
      <c r="C440" s="15"/>
      <c r="D440" s="45"/>
      <c r="E440" s="45"/>
      <c r="F440" s="45"/>
      <c r="G440" s="16"/>
      <c r="H440" s="16"/>
      <c r="I440" s="15"/>
      <c r="J440" s="15"/>
      <c r="K440" s="15"/>
      <c r="L440" s="15"/>
      <c r="M440" s="15"/>
      <c r="N440" s="15"/>
      <c r="O440" s="15"/>
      <c r="P440" s="15"/>
      <c r="Q440" s="15"/>
      <c r="R440" s="15"/>
      <c r="S440" s="15"/>
      <c r="T440" s="15"/>
      <c r="U440" s="15"/>
    </row>
    <row r="441" ht="15.75" customHeight="1">
      <c r="A441" s="3"/>
      <c r="B441" s="3"/>
      <c r="C441" s="15"/>
      <c r="D441" s="45"/>
      <c r="E441" s="45"/>
      <c r="F441" s="45"/>
      <c r="G441" s="16"/>
      <c r="H441" s="16"/>
      <c r="I441" s="15"/>
      <c r="J441" s="15"/>
      <c r="K441" s="15"/>
      <c r="L441" s="15"/>
      <c r="M441" s="15"/>
      <c r="N441" s="15"/>
      <c r="O441" s="15"/>
      <c r="P441" s="15"/>
      <c r="Q441" s="15"/>
      <c r="R441" s="15"/>
      <c r="S441" s="15"/>
      <c r="T441" s="15"/>
      <c r="U441" s="15"/>
    </row>
    <row r="442" ht="15.75" customHeight="1">
      <c r="A442" s="3"/>
      <c r="B442" s="3"/>
      <c r="C442" s="15"/>
      <c r="D442" s="45"/>
      <c r="E442" s="45"/>
      <c r="F442" s="45"/>
      <c r="G442" s="16"/>
      <c r="H442" s="16"/>
      <c r="I442" s="15"/>
      <c r="J442" s="15"/>
      <c r="K442" s="15"/>
      <c r="L442" s="15"/>
      <c r="M442" s="15"/>
      <c r="N442" s="15"/>
      <c r="O442" s="15"/>
      <c r="P442" s="15"/>
      <c r="Q442" s="15"/>
      <c r="R442" s="15"/>
      <c r="S442" s="15"/>
      <c r="T442" s="15"/>
      <c r="U442" s="15"/>
    </row>
    <row r="443" ht="15.75" customHeight="1">
      <c r="A443" s="3"/>
      <c r="B443" s="3"/>
      <c r="C443" s="15"/>
      <c r="D443" s="45"/>
      <c r="E443" s="45"/>
      <c r="F443" s="45"/>
      <c r="G443" s="16"/>
      <c r="H443" s="16"/>
      <c r="I443" s="15"/>
      <c r="J443" s="15"/>
      <c r="K443" s="15"/>
      <c r="L443" s="15"/>
      <c r="M443" s="15"/>
      <c r="N443" s="15"/>
      <c r="O443" s="15"/>
      <c r="P443" s="15"/>
      <c r="Q443" s="15"/>
      <c r="R443" s="15"/>
      <c r="S443" s="15"/>
      <c r="T443" s="15"/>
      <c r="U443" s="15"/>
    </row>
    <row r="444" ht="15.75" customHeight="1">
      <c r="A444" s="3"/>
      <c r="B444" s="3"/>
      <c r="C444" s="15"/>
      <c r="D444" s="45"/>
      <c r="E444" s="45"/>
      <c r="F444" s="45"/>
      <c r="G444" s="16"/>
      <c r="H444" s="16"/>
      <c r="I444" s="15"/>
      <c r="J444" s="15"/>
      <c r="K444" s="15"/>
      <c r="L444" s="15"/>
      <c r="M444" s="15"/>
      <c r="N444" s="15"/>
      <c r="O444" s="15"/>
      <c r="P444" s="15"/>
      <c r="Q444" s="15"/>
      <c r="R444" s="15"/>
      <c r="S444" s="15"/>
      <c r="T444" s="15"/>
      <c r="U444" s="15"/>
    </row>
    <row r="445" ht="15.75" customHeight="1">
      <c r="A445" s="3"/>
      <c r="B445" s="3"/>
      <c r="C445" s="15"/>
      <c r="D445" s="45"/>
      <c r="E445" s="45"/>
      <c r="F445" s="45"/>
      <c r="G445" s="16"/>
      <c r="H445" s="16"/>
      <c r="I445" s="15"/>
      <c r="J445" s="15"/>
      <c r="K445" s="15"/>
      <c r="L445" s="15"/>
      <c r="M445" s="15"/>
      <c r="N445" s="15"/>
      <c r="O445" s="15"/>
      <c r="P445" s="15"/>
      <c r="Q445" s="15"/>
      <c r="R445" s="15"/>
      <c r="S445" s="15"/>
      <c r="T445" s="15"/>
      <c r="U445" s="15"/>
    </row>
    <row r="446" ht="15.75" customHeight="1">
      <c r="A446" s="3"/>
      <c r="B446" s="3"/>
      <c r="C446" s="15"/>
      <c r="D446" s="45"/>
      <c r="E446" s="45"/>
      <c r="F446" s="45"/>
      <c r="G446" s="16"/>
      <c r="H446" s="16"/>
      <c r="I446" s="15"/>
      <c r="J446" s="15"/>
      <c r="K446" s="15"/>
      <c r="L446" s="15"/>
      <c r="M446" s="15"/>
      <c r="N446" s="15"/>
      <c r="O446" s="15"/>
      <c r="P446" s="15"/>
      <c r="Q446" s="15"/>
      <c r="R446" s="15"/>
      <c r="S446" s="15"/>
      <c r="T446" s="15"/>
      <c r="U446" s="15"/>
    </row>
    <row r="447" ht="15.75" customHeight="1">
      <c r="A447" s="3"/>
      <c r="B447" s="3"/>
      <c r="C447" s="15"/>
      <c r="D447" s="45"/>
      <c r="E447" s="45"/>
      <c r="F447" s="45"/>
      <c r="G447" s="16"/>
      <c r="H447" s="16"/>
      <c r="I447" s="15"/>
      <c r="J447" s="15"/>
      <c r="K447" s="15"/>
      <c r="L447" s="15"/>
      <c r="M447" s="15"/>
      <c r="N447" s="15"/>
      <c r="O447" s="15"/>
      <c r="P447" s="15"/>
      <c r="Q447" s="15"/>
      <c r="R447" s="15"/>
      <c r="S447" s="15"/>
      <c r="T447" s="15"/>
      <c r="U447" s="15"/>
    </row>
    <row r="448" ht="15.75" customHeight="1">
      <c r="A448" s="3"/>
      <c r="B448" s="3"/>
      <c r="C448" s="15"/>
      <c r="D448" s="45"/>
      <c r="E448" s="45"/>
      <c r="F448" s="45"/>
      <c r="G448" s="16"/>
      <c r="H448" s="16"/>
      <c r="I448" s="15"/>
      <c r="J448" s="15"/>
      <c r="K448" s="15"/>
      <c r="L448" s="15"/>
      <c r="M448" s="15"/>
      <c r="N448" s="15"/>
      <c r="O448" s="15"/>
      <c r="P448" s="15"/>
      <c r="Q448" s="15"/>
      <c r="R448" s="15"/>
      <c r="S448" s="15"/>
      <c r="T448" s="15"/>
      <c r="U448" s="15"/>
    </row>
    <row r="449" ht="15.75" customHeight="1">
      <c r="A449" s="3"/>
      <c r="B449" s="3"/>
      <c r="C449" s="15"/>
      <c r="D449" s="45"/>
      <c r="E449" s="45"/>
      <c r="F449" s="45"/>
      <c r="G449" s="16"/>
      <c r="H449" s="16"/>
      <c r="I449" s="15"/>
      <c r="J449" s="15"/>
      <c r="K449" s="15"/>
      <c r="L449" s="15"/>
      <c r="M449" s="15"/>
      <c r="N449" s="15"/>
      <c r="O449" s="15"/>
      <c r="P449" s="15"/>
      <c r="Q449" s="15"/>
      <c r="R449" s="15"/>
      <c r="S449" s="15"/>
      <c r="T449" s="15"/>
      <c r="U449" s="15"/>
    </row>
    <row r="450" ht="15.75" customHeight="1">
      <c r="A450" s="3"/>
      <c r="B450" s="3"/>
      <c r="C450" s="15"/>
      <c r="D450" s="45"/>
      <c r="E450" s="45"/>
      <c r="F450" s="45"/>
      <c r="G450" s="16"/>
      <c r="H450" s="16"/>
      <c r="I450" s="15"/>
      <c r="J450" s="15"/>
      <c r="K450" s="15"/>
      <c r="L450" s="15"/>
      <c r="M450" s="15"/>
      <c r="N450" s="15"/>
      <c r="O450" s="15"/>
      <c r="P450" s="15"/>
      <c r="Q450" s="15"/>
      <c r="R450" s="15"/>
      <c r="S450" s="15"/>
      <c r="T450" s="15"/>
      <c r="U450" s="15"/>
    </row>
    <row r="451" ht="15.75" customHeight="1">
      <c r="A451" s="3"/>
      <c r="B451" s="3"/>
      <c r="C451" s="15"/>
      <c r="D451" s="45"/>
      <c r="E451" s="45"/>
      <c r="F451" s="45"/>
      <c r="G451" s="16"/>
      <c r="H451" s="16"/>
      <c r="I451" s="15"/>
      <c r="J451" s="15"/>
      <c r="K451" s="15"/>
      <c r="L451" s="15"/>
      <c r="M451" s="15"/>
      <c r="N451" s="15"/>
      <c r="O451" s="15"/>
      <c r="P451" s="15"/>
      <c r="Q451" s="15"/>
      <c r="R451" s="15"/>
      <c r="S451" s="15"/>
      <c r="T451" s="15"/>
      <c r="U451" s="15"/>
    </row>
    <row r="452" ht="15.75" customHeight="1">
      <c r="A452" s="3"/>
      <c r="B452" s="3"/>
      <c r="C452" s="15"/>
      <c r="D452" s="45"/>
      <c r="E452" s="45"/>
      <c r="F452" s="45"/>
      <c r="G452" s="16"/>
      <c r="H452" s="16"/>
      <c r="I452" s="15"/>
      <c r="J452" s="15"/>
      <c r="K452" s="15"/>
      <c r="L452" s="15"/>
      <c r="M452" s="15"/>
      <c r="N452" s="15"/>
      <c r="O452" s="15"/>
      <c r="P452" s="15"/>
      <c r="Q452" s="15"/>
      <c r="R452" s="15"/>
      <c r="S452" s="15"/>
      <c r="T452" s="15"/>
      <c r="U452" s="15"/>
    </row>
    <row r="453" ht="15.75" customHeight="1">
      <c r="A453" s="3"/>
      <c r="B453" s="3"/>
      <c r="C453" s="15"/>
      <c r="D453" s="45"/>
      <c r="E453" s="45"/>
      <c r="F453" s="45"/>
      <c r="G453" s="16"/>
      <c r="H453" s="16"/>
      <c r="I453" s="15"/>
      <c r="J453" s="15"/>
      <c r="K453" s="15"/>
      <c r="L453" s="15"/>
      <c r="M453" s="15"/>
      <c r="N453" s="15"/>
      <c r="O453" s="15"/>
      <c r="P453" s="15"/>
      <c r="Q453" s="15"/>
      <c r="R453" s="15"/>
      <c r="S453" s="15"/>
      <c r="T453" s="15"/>
      <c r="U453" s="15"/>
    </row>
    <row r="454" ht="15.75" customHeight="1">
      <c r="A454" s="3"/>
      <c r="B454" s="3"/>
      <c r="C454" s="15"/>
      <c r="D454" s="45"/>
      <c r="E454" s="45"/>
      <c r="F454" s="45"/>
      <c r="G454" s="16"/>
      <c r="H454" s="16"/>
      <c r="I454" s="15"/>
      <c r="J454" s="15"/>
      <c r="K454" s="15"/>
      <c r="L454" s="15"/>
      <c r="M454" s="15"/>
      <c r="N454" s="15"/>
      <c r="O454" s="15"/>
      <c r="P454" s="15"/>
      <c r="Q454" s="15"/>
      <c r="R454" s="15"/>
      <c r="S454" s="15"/>
      <c r="T454" s="15"/>
      <c r="U454" s="15"/>
    </row>
    <row r="455" ht="15.75" customHeight="1">
      <c r="A455" s="3"/>
      <c r="B455" s="3"/>
      <c r="C455" s="15"/>
      <c r="D455" s="45"/>
      <c r="E455" s="45"/>
      <c r="F455" s="45"/>
      <c r="G455" s="16"/>
      <c r="H455" s="16"/>
      <c r="I455" s="15"/>
      <c r="J455" s="15"/>
      <c r="K455" s="15"/>
      <c r="L455" s="15"/>
      <c r="M455" s="15"/>
      <c r="N455" s="15"/>
      <c r="O455" s="15"/>
      <c r="P455" s="15"/>
      <c r="Q455" s="15"/>
      <c r="R455" s="15"/>
      <c r="S455" s="15"/>
      <c r="T455" s="15"/>
      <c r="U455" s="15"/>
    </row>
    <row r="456" ht="15.75" customHeight="1">
      <c r="A456" s="3"/>
      <c r="B456" s="3"/>
      <c r="C456" s="15"/>
      <c r="D456" s="45"/>
      <c r="E456" s="45"/>
      <c r="F456" s="45"/>
      <c r="G456" s="16"/>
      <c r="H456" s="16"/>
      <c r="I456" s="15"/>
      <c r="J456" s="15"/>
      <c r="K456" s="15"/>
      <c r="L456" s="15"/>
      <c r="M456" s="15"/>
      <c r="N456" s="15"/>
      <c r="O456" s="15"/>
      <c r="P456" s="15"/>
      <c r="Q456" s="15"/>
      <c r="R456" s="15"/>
      <c r="S456" s="15"/>
      <c r="T456" s="15"/>
      <c r="U456" s="15"/>
    </row>
    <row r="457" ht="15.75" customHeight="1">
      <c r="A457" s="3"/>
      <c r="B457" s="3"/>
      <c r="C457" s="15"/>
      <c r="D457" s="45"/>
      <c r="E457" s="45"/>
      <c r="F457" s="45"/>
      <c r="G457" s="16"/>
      <c r="H457" s="16"/>
      <c r="I457" s="15"/>
      <c r="J457" s="15"/>
      <c r="K457" s="15"/>
      <c r="L457" s="15"/>
      <c r="M457" s="15"/>
      <c r="N457" s="15"/>
      <c r="O457" s="15"/>
      <c r="P457" s="15"/>
      <c r="Q457" s="15"/>
      <c r="R457" s="15"/>
      <c r="S457" s="15"/>
      <c r="T457" s="15"/>
      <c r="U457" s="15"/>
    </row>
    <row r="458" ht="15.75" customHeight="1">
      <c r="A458" s="3"/>
      <c r="B458" s="3"/>
      <c r="C458" s="15"/>
      <c r="D458" s="45"/>
      <c r="E458" s="45"/>
      <c r="F458" s="45"/>
      <c r="G458" s="16"/>
      <c r="H458" s="16"/>
      <c r="I458" s="15"/>
      <c r="J458" s="15"/>
      <c r="K458" s="15"/>
      <c r="L458" s="15"/>
      <c r="M458" s="15"/>
      <c r="N458" s="15"/>
      <c r="O458" s="15"/>
      <c r="P458" s="15"/>
      <c r="Q458" s="15"/>
      <c r="R458" s="15"/>
      <c r="S458" s="15"/>
      <c r="T458" s="15"/>
      <c r="U458" s="15"/>
    </row>
    <row r="459" ht="15.75" customHeight="1">
      <c r="A459" s="3"/>
      <c r="B459" s="3"/>
      <c r="C459" s="15"/>
      <c r="D459" s="45"/>
      <c r="E459" s="45"/>
      <c r="F459" s="45"/>
      <c r="G459" s="16"/>
      <c r="H459" s="16"/>
      <c r="I459" s="15"/>
      <c r="J459" s="15"/>
      <c r="K459" s="15"/>
      <c r="L459" s="15"/>
      <c r="M459" s="15"/>
      <c r="N459" s="15"/>
      <c r="O459" s="15"/>
      <c r="P459" s="15"/>
      <c r="Q459" s="15"/>
      <c r="R459" s="15"/>
      <c r="S459" s="15"/>
      <c r="T459" s="15"/>
      <c r="U459" s="15"/>
    </row>
    <row r="460" ht="15.75" customHeight="1">
      <c r="A460" s="3"/>
      <c r="B460" s="3"/>
      <c r="C460" s="15"/>
      <c r="D460" s="45"/>
      <c r="E460" s="45"/>
      <c r="F460" s="45"/>
      <c r="G460" s="16"/>
      <c r="H460" s="16"/>
      <c r="I460" s="15"/>
      <c r="J460" s="15"/>
      <c r="K460" s="15"/>
      <c r="L460" s="15"/>
      <c r="M460" s="15"/>
      <c r="N460" s="15"/>
      <c r="O460" s="15"/>
      <c r="P460" s="15"/>
      <c r="Q460" s="15"/>
      <c r="R460" s="15"/>
      <c r="S460" s="15"/>
      <c r="T460" s="15"/>
      <c r="U460" s="15"/>
    </row>
    <row r="461" ht="15.75" customHeight="1">
      <c r="A461" s="3"/>
      <c r="B461" s="3"/>
      <c r="C461" s="15"/>
      <c r="D461" s="45"/>
      <c r="E461" s="45"/>
      <c r="F461" s="45"/>
      <c r="G461" s="16"/>
      <c r="H461" s="16"/>
      <c r="I461" s="15"/>
      <c r="J461" s="15"/>
      <c r="K461" s="15"/>
      <c r="L461" s="15"/>
      <c r="M461" s="15"/>
      <c r="N461" s="15"/>
      <c r="O461" s="15"/>
      <c r="P461" s="15"/>
      <c r="Q461" s="15"/>
      <c r="R461" s="15"/>
      <c r="S461" s="15"/>
      <c r="T461" s="15"/>
      <c r="U461" s="15"/>
    </row>
    <row r="462" ht="15.75" customHeight="1">
      <c r="A462" s="3"/>
      <c r="B462" s="3"/>
      <c r="C462" s="15"/>
      <c r="D462" s="45"/>
      <c r="E462" s="45"/>
      <c r="F462" s="45"/>
      <c r="G462" s="16"/>
      <c r="H462" s="16"/>
      <c r="I462" s="15"/>
      <c r="J462" s="15"/>
      <c r="K462" s="15"/>
      <c r="L462" s="15"/>
      <c r="M462" s="15"/>
      <c r="N462" s="15"/>
      <c r="O462" s="15"/>
      <c r="P462" s="15"/>
      <c r="Q462" s="15"/>
      <c r="R462" s="15"/>
      <c r="S462" s="15"/>
      <c r="T462" s="15"/>
      <c r="U462" s="15"/>
    </row>
    <row r="463" ht="15.75" customHeight="1">
      <c r="A463" s="3"/>
      <c r="B463" s="3"/>
      <c r="C463" s="15"/>
      <c r="D463" s="45"/>
      <c r="E463" s="45"/>
      <c r="F463" s="45"/>
      <c r="G463" s="16"/>
      <c r="H463" s="16"/>
      <c r="I463" s="15"/>
      <c r="J463" s="15"/>
      <c r="K463" s="15"/>
      <c r="L463" s="15"/>
      <c r="M463" s="15"/>
      <c r="N463" s="15"/>
      <c r="O463" s="15"/>
      <c r="P463" s="15"/>
      <c r="Q463" s="15"/>
      <c r="R463" s="15"/>
      <c r="S463" s="15"/>
      <c r="T463" s="15"/>
      <c r="U463" s="15"/>
    </row>
    <row r="464" ht="15.75" customHeight="1">
      <c r="A464" s="3"/>
      <c r="B464" s="3"/>
      <c r="C464" s="15"/>
      <c r="D464" s="45"/>
      <c r="E464" s="45"/>
      <c r="F464" s="45"/>
      <c r="G464" s="16"/>
      <c r="H464" s="16"/>
      <c r="I464" s="15"/>
      <c r="J464" s="15"/>
      <c r="K464" s="15"/>
      <c r="L464" s="15"/>
      <c r="M464" s="15"/>
      <c r="N464" s="15"/>
      <c r="O464" s="15"/>
      <c r="P464" s="15"/>
      <c r="Q464" s="15"/>
      <c r="R464" s="15"/>
      <c r="S464" s="15"/>
      <c r="T464" s="15"/>
      <c r="U464" s="15"/>
    </row>
    <row r="465" ht="15.75" customHeight="1">
      <c r="A465" s="3"/>
      <c r="B465" s="3"/>
      <c r="C465" s="15"/>
      <c r="D465" s="45"/>
      <c r="E465" s="45"/>
      <c r="F465" s="45"/>
      <c r="G465" s="16"/>
      <c r="H465" s="16"/>
      <c r="I465" s="15"/>
      <c r="J465" s="15"/>
      <c r="K465" s="15"/>
      <c r="L465" s="15"/>
      <c r="M465" s="15"/>
      <c r="N465" s="15"/>
      <c r="O465" s="15"/>
      <c r="P465" s="15"/>
      <c r="Q465" s="15"/>
      <c r="R465" s="15"/>
      <c r="S465" s="15"/>
      <c r="T465" s="15"/>
      <c r="U465" s="15"/>
    </row>
    <row r="466" ht="15.75" customHeight="1">
      <c r="A466" s="3"/>
      <c r="B466" s="3"/>
      <c r="C466" s="15"/>
      <c r="D466" s="45"/>
      <c r="E466" s="45"/>
      <c r="F466" s="45"/>
      <c r="G466" s="16"/>
      <c r="H466" s="16"/>
      <c r="I466" s="15"/>
      <c r="J466" s="15"/>
      <c r="K466" s="15"/>
      <c r="L466" s="15"/>
      <c r="M466" s="15"/>
      <c r="N466" s="15"/>
      <c r="O466" s="15"/>
      <c r="P466" s="15"/>
      <c r="Q466" s="15"/>
      <c r="R466" s="15"/>
      <c r="S466" s="15"/>
      <c r="T466" s="15"/>
      <c r="U466" s="15"/>
    </row>
    <row r="467" ht="15.75" customHeight="1">
      <c r="A467" s="3"/>
      <c r="B467" s="3"/>
      <c r="C467" s="15"/>
      <c r="D467" s="45"/>
      <c r="E467" s="45"/>
      <c r="F467" s="45"/>
      <c r="G467" s="16"/>
      <c r="H467" s="16"/>
      <c r="I467" s="15"/>
      <c r="J467" s="15"/>
      <c r="K467" s="15"/>
      <c r="L467" s="15"/>
      <c r="M467" s="15"/>
      <c r="N467" s="15"/>
      <c r="O467" s="15"/>
      <c r="P467" s="15"/>
      <c r="Q467" s="15"/>
      <c r="R467" s="15"/>
      <c r="S467" s="15"/>
      <c r="T467" s="15"/>
      <c r="U467" s="15"/>
    </row>
    <row r="468" ht="15.75" customHeight="1">
      <c r="A468" s="3"/>
      <c r="B468" s="3"/>
      <c r="C468" s="15"/>
      <c r="D468" s="45"/>
      <c r="E468" s="45"/>
      <c r="F468" s="45"/>
      <c r="G468" s="16"/>
      <c r="H468" s="16"/>
      <c r="I468" s="15"/>
      <c r="J468" s="15"/>
      <c r="K468" s="15"/>
      <c r="L468" s="15"/>
      <c r="M468" s="15"/>
      <c r="N468" s="15"/>
      <c r="O468" s="15"/>
      <c r="P468" s="15"/>
      <c r="Q468" s="15"/>
      <c r="R468" s="15"/>
      <c r="S468" s="15"/>
      <c r="T468" s="15"/>
      <c r="U468" s="15"/>
    </row>
    <row r="469" ht="15.75" customHeight="1">
      <c r="A469" s="3"/>
      <c r="B469" s="3"/>
      <c r="C469" s="15"/>
      <c r="D469" s="45"/>
      <c r="E469" s="45"/>
      <c r="F469" s="45"/>
      <c r="G469" s="16"/>
      <c r="H469" s="16"/>
      <c r="I469" s="15"/>
      <c r="J469" s="15"/>
      <c r="K469" s="15"/>
      <c r="L469" s="15"/>
      <c r="M469" s="15"/>
      <c r="N469" s="15"/>
      <c r="O469" s="15"/>
      <c r="P469" s="15"/>
      <c r="Q469" s="15"/>
      <c r="R469" s="15"/>
      <c r="S469" s="15"/>
      <c r="T469" s="15"/>
      <c r="U469" s="15"/>
    </row>
    <row r="470" ht="15.75" customHeight="1">
      <c r="A470" s="3"/>
      <c r="B470" s="3"/>
      <c r="C470" s="15"/>
      <c r="D470" s="45"/>
      <c r="E470" s="45"/>
      <c r="F470" s="45"/>
      <c r="G470" s="16"/>
      <c r="H470" s="16"/>
      <c r="I470" s="15"/>
      <c r="J470" s="15"/>
      <c r="K470" s="15"/>
      <c r="L470" s="15"/>
      <c r="M470" s="15"/>
      <c r="N470" s="15"/>
      <c r="O470" s="15"/>
      <c r="P470" s="15"/>
      <c r="Q470" s="15"/>
      <c r="R470" s="15"/>
      <c r="S470" s="15"/>
      <c r="T470" s="15"/>
      <c r="U470" s="15"/>
    </row>
    <row r="471" ht="15.75" customHeight="1">
      <c r="A471" s="3"/>
      <c r="B471" s="3"/>
      <c r="C471" s="15"/>
      <c r="D471" s="45"/>
      <c r="E471" s="45"/>
      <c r="F471" s="45"/>
      <c r="G471" s="16"/>
      <c r="H471" s="16"/>
      <c r="I471" s="15"/>
      <c r="J471" s="15"/>
      <c r="K471" s="15"/>
      <c r="L471" s="15"/>
      <c r="M471" s="15"/>
      <c r="N471" s="15"/>
      <c r="O471" s="15"/>
      <c r="P471" s="15"/>
      <c r="Q471" s="15"/>
      <c r="R471" s="15"/>
      <c r="S471" s="15"/>
      <c r="T471" s="15"/>
      <c r="U471" s="15"/>
    </row>
    <row r="472" ht="15.75" customHeight="1">
      <c r="A472" s="3"/>
      <c r="B472" s="3"/>
      <c r="C472" s="15"/>
      <c r="D472" s="45"/>
      <c r="E472" s="45"/>
      <c r="F472" s="45"/>
      <c r="G472" s="16"/>
      <c r="H472" s="16"/>
      <c r="I472" s="15"/>
      <c r="J472" s="15"/>
      <c r="K472" s="15"/>
      <c r="L472" s="15"/>
      <c r="M472" s="15"/>
      <c r="N472" s="15"/>
      <c r="O472" s="15"/>
      <c r="P472" s="15"/>
      <c r="Q472" s="15"/>
      <c r="R472" s="15"/>
      <c r="S472" s="15"/>
      <c r="T472" s="15"/>
      <c r="U472" s="15"/>
    </row>
    <row r="473" ht="15.75" customHeight="1">
      <c r="A473" s="3"/>
      <c r="B473" s="3"/>
      <c r="C473" s="15"/>
      <c r="D473" s="45"/>
      <c r="E473" s="45"/>
      <c r="F473" s="45"/>
      <c r="G473" s="16"/>
      <c r="H473" s="16"/>
      <c r="I473" s="15"/>
      <c r="J473" s="15"/>
      <c r="K473" s="15"/>
      <c r="L473" s="15"/>
      <c r="M473" s="15"/>
      <c r="N473" s="15"/>
      <c r="O473" s="15"/>
      <c r="P473" s="15"/>
      <c r="Q473" s="15"/>
      <c r="R473" s="15"/>
      <c r="S473" s="15"/>
      <c r="T473" s="15"/>
      <c r="U473" s="15"/>
    </row>
    <row r="474" ht="15.75" customHeight="1">
      <c r="A474" s="3"/>
      <c r="B474" s="3"/>
      <c r="C474" s="15"/>
      <c r="D474" s="45"/>
      <c r="E474" s="45"/>
      <c r="F474" s="45"/>
      <c r="G474" s="16"/>
      <c r="H474" s="16"/>
      <c r="I474" s="15"/>
      <c r="J474" s="15"/>
      <c r="K474" s="15"/>
      <c r="L474" s="15"/>
      <c r="M474" s="15"/>
      <c r="N474" s="15"/>
      <c r="O474" s="15"/>
      <c r="P474" s="15"/>
      <c r="Q474" s="15"/>
      <c r="R474" s="15"/>
      <c r="S474" s="15"/>
      <c r="T474" s="15"/>
      <c r="U474" s="15"/>
    </row>
    <row r="475" ht="15.75" customHeight="1">
      <c r="A475" s="3"/>
      <c r="B475" s="3"/>
      <c r="C475" s="15"/>
      <c r="D475" s="45"/>
      <c r="E475" s="45"/>
      <c r="F475" s="45"/>
      <c r="G475" s="16"/>
      <c r="H475" s="16"/>
      <c r="I475" s="15"/>
      <c r="J475" s="15"/>
      <c r="K475" s="15"/>
      <c r="L475" s="15"/>
      <c r="M475" s="15"/>
      <c r="N475" s="15"/>
      <c r="O475" s="15"/>
      <c r="P475" s="15"/>
      <c r="Q475" s="15"/>
      <c r="R475" s="15"/>
      <c r="S475" s="15"/>
      <c r="T475" s="15"/>
      <c r="U475" s="15"/>
    </row>
    <row r="476" ht="15.75" customHeight="1">
      <c r="A476" s="3"/>
      <c r="B476" s="3"/>
      <c r="C476" s="15"/>
      <c r="D476" s="45"/>
      <c r="E476" s="45"/>
      <c r="F476" s="45"/>
      <c r="G476" s="16"/>
      <c r="H476" s="16"/>
      <c r="I476" s="15"/>
      <c r="J476" s="15"/>
      <c r="K476" s="15"/>
      <c r="L476" s="15"/>
      <c r="M476" s="15"/>
      <c r="N476" s="15"/>
      <c r="O476" s="15"/>
      <c r="P476" s="15"/>
      <c r="Q476" s="15"/>
      <c r="R476" s="15"/>
      <c r="S476" s="15"/>
      <c r="T476" s="15"/>
      <c r="U476" s="15"/>
    </row>
    <row r="477" ht="15.75" customHeight="1">
      <c r="A477" s="3"/>
      <c r="B477" s="3"/>
      <c r="C477" s="15"/>
      <c r="D477" s="45"/>
      <c r="E477" s="45"/>
      <c r="F477" s="45"/>
      <c r="G477" s="16"/>
      <c r="H477" s="16"/>
      <c r="I477" s="15"/>
      <c r="J477" s="15"/>
      <c r="K477" s="15"/>
      <c r="L477" s="15"/>
      <c r="M477" s="15"/>
      <c r="N477" s="15"/>
      <c r="O477" s="15"/>
      <c r="P477" s="15"/>
      <c r="Q477" s="15"/>
      <c r="R477" s="15"/>
      <c r="S477" s="15"/>
      <c r="T477" s="15"/>
      <c r="U477" s="15"/>
    </row>
    <row r="478" ht="15.75" customHeight="1">
      <c r="A478" s="3"/>
      <c r="B478" s="3"/>
      <c r="C478" s="15"/>
      <c r="D478" s="45"/>
      <c r="E478" s="45"/>
      <c r="F478" s="45"/>
      <c r="G478" s="16"/>
      <c r="H478" s="16"/>
      <c r="I478" s="15"/>
      <c r="J478" s="15"/>
      <c r="K478" s="15"/>
      <c r="L478" s="15"/>
      <c r="M478" s="15"/>
      <c r="N478" s="15"/>
      <c r="O478" s="15"/>
      <c r="P478" s="15"/>
      <c r="Q478" s="15"/>
      <c r="R478" s="15"/>
      <c r="S478" s="15"/>
      <c r="T478" s="15"/>
      <c r="U478" s="15"/>
    </row>
    <row r="479" ht="15.75" customHeight="1">
      <c r="A479" s="3"/>
      <c r="B479" s="3"/>
      <c r="C479" s="15"/>
      <c r="D479" s="45"/>
      <c r="E479" s="45"/>
      <c r="F479" s="45"/>
      <c r="G479" s="16"/>
      <c r="H479" s="16"/>
      <c r="I479" s="15"/>
      <c r="J479" s="15"/>
      <c r="K479" s="15"/>
      <c r="L479" s="15"/>
      <c r="M479" s="15"/>
      <c r="N479" s="15"/>
      <c r="O479" s="15"/>
      <c r="P479" s="15"/>
      <c r="Q479" s="15"/>
      <c r="R479" s="15"/>
      <c r="S479" s="15"/>
      <c r="T479" s="15"/>
      <c r="U479" s="15"/>
    </row>
    <row r="480" ht="15.75" customHeight="1">
      <c r="A480" s="3"/>
      <c r="B480" s="3"/>
      <c r="C480" s="15"/>
      <c r="D480" s="45"/>
      <c r="E480" s="45"/>
      <c r="F480" s="45"/>
      <c r="G480" s="16"/>
      <c r="H480" s="16"/>
      <c r="I480" s="15"/>
      <c r="J480" s="15"/>
      <c r="K480" s="15"/>
      <c r="L480" s="15"/>
      <c r="M480" s="15"/>
      <c r="N480" s="15"/>
      <c r="O480" s="15"/>
      <c r="P480" s="15"/>
      <c r="Q480" s="15"/>
      <c r="R480" s="15"/>
      <c r="S480" s="15"/>
      <c r="T480" s="15"/>
      <c r="U480" s="15"/>
    </row>
    <row r="481" ht="15.75" customHeight="1">
      <c r="A481" s="3"/>
      <c r="B481" s="3"/>
      <c r="C481" s="15"/>
      <c r="D481" s="45"/>
      <c r="E481" s="45"/>
      <c r="F481" s="45"/>
      <c r="G481" s="16"/>
      <c r="H481" s="16"/>
      <c r="I481" s="15"/>
      <c r="J481" s="15"/>
      <c r="K481" s="15"/>
      <c r="L481" s="15"/>
      <c r="M481" s="15"/>
      <c r="N481" s="15"/>
      <c r="O481" s="15"/>
      <c r="P481" s="15"/>
      <c r="Q481" s="15"/>
      <c r="R481" s="15"/>
      <c r="S481" s="15"/>
      <c r="T481" s="15"/>
      <c r="U481" s="15"/>
    </row>
    <row r="482" ht="15.75" customHeight="1">
      <c r="A482" s="3"/>
      <c r="B482" s="3"/>
      <c r="C482" s="15"/>
      <c r="D482" s="45"/>
      <c r="E482" s="45"/>
      <c r="F482" s="45"/>
      <c r="G482" s="16"/>
      <c r="H482" s="16"/>
      <c r="I482" s="15"/>
      <c r="J482" s="15"/>
      <c r="K482" s="15"/>
      <c r="L482" s="15"/>
      <c r="M482" s="15"/>
      <c r="N482" s="15"/>
      <c r="O482" s="15"/>
      <c r="P482" s="15"/>
      <c r="Q482" s="15"/>
      <c r="R482" s="15"/>
      <c r="S482" s="15"/>
      <c r="T482" s="15"/>
      <c r="U482" s="15"/>
    </row>
    <row r="483" ht="15.75" customHeight="1">
      <c r="A483" s="3"/>
      <c r="B483" s="3"/>
      <c r="C483" s="15"/>
      <c r="D483" s="45"/>
      <c r="E483" s="45"/>
      <c r="F483" s="45"/>
      <c r="G483" s="16"/>
      <c r="H483" s="16"/>
      <c r="I483" s="15"/>
      <c r="J483" s="15"/>
      <c r="K483" s="15"/>
      <c r="L483" s="15"/>
      <c r="M483" s="15"/>
      <c r="N483" s="15"/>
      <c r="O483" s="15"/>
      <c r="P483" s="15"/>
      <c r="Q483" s="15"/>
      <c r="R483" s="15"/>
      <c r="S483" s="15"/>
      <c r="T483" s="15"/>
      <c r="U483" s="15"/>
    </row>
    <row r="484" ht="15.75" customHeight="1">
      <c r="A484" s="3"/>
      <c r="B484" s="3"/>
      <c r="C484" s="15"/>
      <c r="D484" s="45"/>
      <c r="E484" s="45"/>
      <c r="F484" s="45"/>
      <c r="G484" s="16"/>
      <c r="H484" s="16"/>
      <c r="I484" s="15"/>
      <c r="J484" s="15"/>
      <c r="K484" s="15"/>
      <c r="L484" s="15"/>
      <c r="M484" s="15"/>
      <c r="N484" s="15"/>
      <c r="O484" s="15"/>
      <c r="P484" s="15"/>
      <c r="Q484" s="15"/>
      <c r="R484" s="15"/>
      <c r="S484" s="15"/>
      <c r="T484" s="15"/>
      <c r="U484" s="15"/>
    </row>
    <row r="485" ht="15.75" customHeight="1">
      <c r="A485" s="3"/>
      <c r="B485" s="3"/>
      <c r="C485" s="15"/>
      <c r="D485" s="45"/>
      <c r="E485" s="45"/>
      <c r="F485" s="45"/>
      <c r="G485" s="16"/>
      <c r="H485" s="16"/>
      <c r="I485" s="15"/>
      <c r="J485" s="15"/>
      <c r="K485" s="15"/>
      <c r="L485" s="15"/>
      <c r="M485" s="15"/>
      <c r="N485" s="15"/>
      <c r="O485" s="15"/>
      <c r="P485" s="15"/>
      <c r="Q485" s="15"/>
      <c r="R485" s="15"/>
      <c r="S485" s="15"/>
      <c r="T485" s="15"/>
      <c r="U485" s="15"/>
    </row>
    <row r="486" ht="15.75" customHeight="1">
      <c r="A486" s="3"/>
      <c r="B486" s="3"/>
      <c r="C486" s="15"/>
      <c r="D486" s="45"/>
      <c r="E486" s="45"/>
      <c r="F486" s="45"/>
      <c r="G486" s="16"/>
      <c r="H486" s="16"/>
      <c r="I486" s="15"/>
      <c r="J486" s="15"/>
      <c r="K486" s="15"/>
      <c r="L486" s="15"/>
      <c r="M486" s="15"/>
      <c r="N486" s="15"/>
      <c r="O486" s="15"/>
      <c r="P486" s="15"/>
      <c r="Q486" s="15"/>
      <c r="R486" s="15"/>
      <c r="S486" s="15"/>
      <c r="T486" s="15"/>
      <c r="U486" s="15"/>
    </row>
    <row r="487" ht="15.75" customHeight="1">
      <c r="A487" s="3"/>
      <c r="B487" s="3"/>
      <c r="C487" s="15"/>
      <c r="D487" s="45"/>
      <c r="E487" s="45"/>
      <c r="F487" s="45"/>
      <c r="G487" s="16"/>
      <c r="H487" s="16"/>
      <c r="I487" s="15"/>
      <c r="J487" s="15"/>
      <c r="K487" s="15"/>
      <c r="L487" s="15"/>
      <c r="M487" s="15"/>
      <c r="N487" s="15"/>
      <c r="O487" s="15"/>
      <c r="P487" s="15"/>
      <c r="Q487" s="15"/>
      <c r="R487" s="15"/>
      <c r="S487" s="15"/>
      <c r="T487" s="15"/>
      <c r="U487" s="15"/>
    </row>
    <row r="488" ht="15.75" customHeight="1">
      <c r="A488" s="3"/>
      <c r="B488" s="3"/>
      <c r="C488" s="15"/>
      <c r="D488" s="45"/>
      <c r="E488" s="45"/>
      <c r="F488" s="45"/>
      <c r="G488" s="16"/>
      <c r="H488" s="16"/>
      <c r="I488" s="15"/>
      <c r="J488" s="15"/>
      <c r="K488" s="15"/>
      <c r="L488" s="15"/>
      <c r="M488" s="15"/>
      <c r="N488" s="15"/>
      <c r="O488" s="15"/>
      <c r="P488" s="15"/>
      <c r="Q488" s="15"/>
      <c r="R488" s="15"/>
      <c r="S488" s="15"/>
      <c r="T488" s="15"/>
      <c r="U488" s="15"/>
    </row>
    <row r="489" ht="15.75" customHeight="1">
      <c r="A489" s="3"/>
      <c r="B489" s="3"/>
      <c r="C489" s="15"/>
      <c r="D489" s="45"/>
      <c r="E489" s="45"/>
      <c r="F489" s="45"/>
      <c r="G489" s="16"/>
      <c r="H489" s="16"/>
      <c r="I489" s="15"/>
      <c r="J489" s="15"/>
      <c r="K489" s="15"/>
      <c r="L489" s="15"/>
      <c r="M489" s="15"/>
      <c r="N489" s="15"/>
      <c r="O489" s="15"/>
      <c r="P489" s="15"/>
      <c r="Q489" s="15"/>
      <c r="R489" s="15"/>
      <c r="S489" s="15"/>
      <c r="T489" s="15"/>
      <c r="U489" s="15"/>
    </row>
    <row r="490" ht="15.75" customHeight="1">
      <c r="A490" s="3"/>
      <c r="B490" s="3"/>
      <c r="C490" s="15"/>
      <c r="D490" s="45"/>
      <c r="E490" s="45"/>
      <c r="F490" s="45"/>
      <c r="G490" s="16"/>
      <c r="H490" s="16"/>
      <c r="I490" s="15"/>
      <c r="J490" s="15"/>
      <c r="K490" s="15"/>
      <c r="L490" s="15"/>
      <c r="M490" s="15"/>
      <c r="N490" s="15"/>
      <c r="O490" s="15"/>
      <c r="P490" s="15"/>
      <c r="Q490" s="15"/>
      <c r="R490" s="15"/>
      <c r="S490" s="15"/>
      <c r="T490" s="15"/>
      <c r="U490" s="15"/>
    </row>
    <row r="491" ht="15.75" customHeight="1">
      <c r="A491" s="3"/>
      <c r="B491" s="3"/>
      <c r="C491" s="15"/>
      <c r="D491" s="45"/>
      <c r="E491" s="45"/>
      <c r="F491" s="45"/>
      <c r="G491" s="16"/>
      <c r="H491" s="16"/>
      <c r="I491" s="15"/>
      <c r="J491" s="15"/>
      <c r="K491" s="15"/>
      <c r="L491" s="15"/>
      <c r="M491" s="15"/>
      <c r="N491" s="15"/>
      <c r="O491" s="15"/>
      <c r="P491" s="15"/>
      <c r="Q491" s="15"/>
      <c r="R491" s="15"/>
      <c r="S491" s="15"/>
      <c r="T491" s="15"/>
      <c r="U491" s="15"/>
    </row>
    <row r="492" ht="15.75" customHeight="1">
      <c r="A492" s="3"/>
      <c r="B492" s="3"/>
      <c r="C492" s="15"/>
      <c r="D492" s="45"/>
      <c r="E492" s="45"/>
      <c r="F492" s="45"/>
      <c r="G492" s="16"/>
      <c r="H492" s="16"/>
      <c r="I492" s="15"/>
      <c r="J492" s="15"/>
      <c r="K492" s="15"/>
      <c r="L492" s="15"/>
      <c r="M492" s="15"/>
      <c r="N492" s="15"/>
      <c r="O492" s="15"/>
      <c r="P492" s="15"/>
      <c r="Q492" s="15"/>
      <c r="R492" s="15"/>
      <c r="S492" s="15"/>
      <c r="T492" s="15"/>
      <c r="U492" s="15"/>
    </row>
    <row r="493" ht="15.75" customHeight="1">
      <c r="A493" s="3"/>
      <c r="B493" s="3"/>
      <c r="C493" s="15"/>
      <c r="D493" s="45"/>
      <c r="E493" s="45"/>
      <c r="F493" s="45"/>
      <c r="G493" s="16"/>
      <c r="H493" s="16"/>
      <c r="I493" s="15"/>
      <c r="J493" s="15"/>
      <c r="K493" s="15"/>
      <c r="L493" s="15"/>
      <c r="M493" s="15"/>
      <c r="N493" s="15"/>
      <c r="O493" s="15"/>
      <c r="P493" s="15"/>
      <c r="Q493" s="15"/>
      <c r="R493" s="15"/>
      <c r="S493" s="15"/>
      <c r="T493" s="15"/>
      <c r="U493" s="15"/>
    </row>
    <row r="494" ht="15.75" customHeight="1">
      <c r="A494" s="3"/>
      <c r="B494" s="3"/>
      <c r="C494" s="15"/>
      <c r="D494" s="45"/>
      <c r="E494" s="45"/>
      <c r="F494" s="45"/>
      <c r="G494" s="16"/>
      <c r="H494" s="16"/>
      <c r="I494" s="15"/>
      <c r="J494" s="15"/>
      <c r="K494" s="15"/>
      <c r="L494" s="15"/>
      <c r="M494" s="15"/>
      <c r="N494" s="15"/>
      <c r="O494" s="15"/>
      <c r="P494" s="15"/>
      <c r="Q494" s="15"/>
      <c r="R494" s="15"/>
      <c r="S494" s="15"/>
      <c r="T494" s="15"/>
      <c r="U494" s="15"/>
    </row>
    <row r="495" ht="15.75" customHeight="1">
      <c r="A495" s="3"/>
      <c r="B495" s="3"/>
      <c r="C495" s="15"/>
      <c r="D495" s="45"/>
      <c r="E495" s="45"/>
      <c r="F495" s="45"/>
      <c r="G495" s="16"/>
      <c r="H495" s="16"/>
      <c r="I495" s="15"/>
      <c r="J495" s="15"/>
      <c r="K495" s="15"/>
      <c r="L495" s="15"/>
      <c r="M495" s="15"/>
      <c r="N495" s="15"/>
      <c r="O495" s="15"/>
      <c r="P495" s="15"/>
      <c r="Q495" s="15"/>
      <c r="R495" s="15"/>
      <c r="S495" s="15"/>
      <c r="T495" s="15"/>
      <c r="U495" s="15"/>
    </row>
    <row r="496" ht="15.75" customHeight="1">
      <c r="A496" s="3"/>
      <c r="B496" s="3"/>
      <c r="C496" s="15"/>
      <c r="D496" s="45"/>
      <c r="E496" s="45"/>
      <c r="F496" s="45"/>
      <c r="G496" s="16"/>
      <c r="H496" s="16"/>
      <c r="I496" s="15"/>
      <c r="J496" s="15"/>
      <c r="K496" s="15"/>
      <c r="L496" s="15"/>
      <c r="M496" s="15"/>
      <c r="N496" s="15"/>
      <c r="O496" s="15"/>
      <c r="P496" s="15"/>
      <c r="Q496" s="15"/>
      <c r="R496" s="15"/>
      <c r="S496" s="15"/>
      <c r="T496" s="15"/>
      <c r="U496" s="15"/>
    </row>
    <row r="497" ht="15.75" customHeight="1">
      <c r="A497" s="3"/>
      <c r="B497" s="3"/>
      <c r="C497" s="15"/>
      <c r="D497" s="45"/>
      <c r="E497" s="45"/>
      <c r="F497" s="45"/>
      <c r="G497" s="16"/>
      <c r="H497" s="16"/>
      <c r="I497" s="15"/>
      <c r="J497" s="15"/>
      <c r="K497" s="15"/>
      <c r="L497" s="15"/>
      <c r="M497" s="15"/>
      <c r="N497" s="15"/>
      <c r="O497" s="15"/>
      <c r="P497" s="15"/>
      <c r="Q497" s="15"/>
      <c r="R497" s="15"/>
      <c r="S497" s="15"/>
      <c r="T497" s="15"/>
      <c r="U497" s="15"/>
    </row>
    <row r="498" ht="15.75" customHeight="1">
      <c r="A498" s="3"/>
      <c r="B498" s="3"/>
      <c r="C498" s="15"/>
      <c r="D498" s="45"/>
      <c r="E498" s="45"/>
      <c r="F498" s="45"/>
      <c r="G498" s="16"/>
      <c r="H498" s="16"/>
      <c r="I498" s="15"/>
      <c r="J498" s="15"/>
      <c r="K498" s="15"/>
      <c r="L498" s="15"/>
      <c r="M498" s="15"/>
      <c r="N498" s="15"/>
      <c r="O498" s="15"/>
      <c r="P498" s="15"/>
      <c r="Q498" s="15"/>
      <c r="R498" s="15"/>
      <c r="S498" s="15"/>
      <c r="T498" s="15"/>
      <c r="U498" s="15"/>
    </row>
    <row r="499" ht="15.75" customHeight="1">
      <c r="A499" s="3"/>
      <c r="B499" s="3"/>
      <c r="C499" s="15"/>
      <c r="D499" s="45"/>
      <c r="E499" s="45"/>
      <c r="F499" s="45"/>
      <c r="G499" s="16"/>
      <c r="H499" s="16"/>
      <c r="I499" s="15"/>
      <c r="J499" s="15"/>
      <c r="K499" s="15"/>
      <c r="L499" s="15"/>
      <c r="M499" s="15"/>
      <c r="N499" s="15"/>
      <c r="O499" s="15"/>
      <c r="P499" s="15"/>
      <c r="Q499" s="15"/>
      <c r="R499" s="15"/>
      <c r="S499" s="15"/>
      <c r="T499" s="15"/>
      <c r="U499" s="15"/>
    </row>
    <row r="500" ht="15.75" customHeight="1">
      <c r="A500" s="3"/>
      <c r="B500" s="3"/>
      <c r="C500" s="15"/>
      <c r="D500" s="45"/>
      <c r="E500" s="45"/>
      <c r="F500" s="45"/>
      <c r="G500" s="16"/>
      <c r="H500" s="16"/>
      <c r="I500" s="15"/>
      <c r="J500" s="15"/>
      <c r="K500" s="15"/>
      <c r="L500" s="15"/>
      <c r="M500" s="15"/>
      <c r="N500" s="15"/>
      <c r="O500" s="15"/>
      <c r="P500" s="15"/>
      <c r="Q500" s="15"/>
      <c r="R500" s="15"/>
      <c r="S500" s="15"/>
      <c r="T500" s="15"/>
      <c r="U500" s="15"/>
    </row>
    <row r="501" ht="15.75" customHeight="1">
      <c r="A501" s="3"/>
      <c r="B501" s="3"/>
      <c r="C501" s="15"/>
      <c r="D501" s="45"/>
      <c r="E501" s="45"/>
      <c r="F501" s="45"/>
      <c r="G501" s="16"/>
      <c r="H501" s="16"/>
      <c r="I501" s="15"/>
      <c r="J501" s="15"/>
      <c r="K501" s="15"/>
      <c r="L501" s="15"/>
      <c r="M501" s="15"/>
      <c r="N501" s="15"/>
      <c r="O501" s="15"/>
      <c r="P501" s="15"/>
      <c r="Q501" s="15"/>
      <c r="R501" s="15"/>
      <c r="S501" s="15"/>
      <c r="T501" s="15"/>
      <c r="U501" s="15"/>
    </row>
    <row r="502" ht="15.75" customHeight="1">
      <c r="A502" s="3"/>
      <c r="B502" s="3"/>
      <c r="C502" s="15"/>
      <c r="D502" s="45"/>
      <c r="E502" s="45"/>
      <c r="F502" s="45"/>
      <c r="G502" s="16"/>
      <c r="H502" s="16"/>
      <c r="I502" s="15"/>
      <c r="J502" s="15"/>
      <c r="K502" s="15"/>
      <c r="L502" s="15"/>
      <c r="M502" s="15"/>
      <c r="N502" s="15"/>
      <c r="O502" s="15"/>
      <c r="P502" s="15"/>
      <c r="Q502" s="15"/>
      <c r="R502" s="15"/>
      <c r="S502" s="15"/>
      <c r="T502" s="15"/>
      <c r="U502" s="15"/>
    </row>
    <row r="503" ht="15.75" customHeight="1">
      <c r="A503" s="3"/>
      <c r="B503" s="3"/>
      <c r="C503" s="15"/>
      <c r="D503" s="45"/>
      <c r="E503" s="45"/>
      <c r="F503" s="45"/>
      <c r="G503" s="16"/>
      <c r="H503" s="16"/>
      <c r="I503" s="15"/>
      <c r="J503" s="15"/>
      <c r="K503" s="15"/>
      <c r="L503" s="15"/>
      <c r="M503" s="15"/>
      <c r="N503" s="15"/>
      <c r="O503" s="15"/>
      <c r="P503" s="15"/>
      <c r="Q503" s="15"/>
      <c r="R503" s="15"/>
      <c r="S503" s="15"/>
      <c r="T503" s="15"/>
      <c r="U503" s="15"/>
    </row>
    <row r="504" ht="15.75" customHeight="1">
      <c r="A504" s="3"/>
      <c r="B504" s="3"/>
      <c r="C504" s="15"/>
      <c r="D504" s="45"/>
      <c r="E504" s="45"/>
      <c r="F504" s="45"/>
      <c r="G504" s="16"/>
      <c r="H504" s="16"/>
      <c r="I504" s="15"/>
      <c r="J504" s="15"/>
      <c r="K504" s="15"/>
      <c r="L504" s="15"/>
      <c r="M504" s="15"/>
      <c r="N504" s="15"/>
      <c r="O504" s="15"/>
      <c r="P504" s="15"/>
      <c r="Q504" s="15"/>
      <c r="R504" s="15"/>
      <c r="S504" s="15"/>
      <c r="T504" s="15"/>
      <c r="U504" s="15"/>
    </row>
    <row r="505" ht="15.75" customHeight="1">
      <c r="A505" s="3"/>
      <c r="B505" s="3"/>
      <c r="C505" s="15"/>
      <c r="D505" s="45"/>
      <c r="E505" s="45"/>
      <c r="F505" s="45"/>
      <c r="G505" s="16"/>
      <c r="H505" s="16"/>
      <c r="I505" s="15"/>
      <c r="J505" s="15"/>
      <c r="K505" s="15"/>
      <c r="L505" s="15"/>
      <c r="M505" s="15"/>
      <c r="N505" s="15"/>
      <c r="O505" s="15"/>
      <c r="P505" s="15"/>
      <c r="Q505" s="15"/>
      <c r="R505" s="15"/>
      <c r="S505" s="15"/>
      <c r="T505" s="15"/>
      <c r="U505" s="15"/>
    </row>
    <row r="506" ht="15.75" customHeight="1">
      <c r="A506" s="3"/>
      <c r="B506" s="3"/>
      <c r="C506" s="15"/>
      <c r="D506" s="45"/>
      <c r="E506" s="45"/>
      <c r="F506" s="45"/>
      <c r="G506" s="16"/>
      <c r="H506" s="16"/>
      <c r="I506" s="15"/>
      <c r="J506" s="15"/>
      <c r="K506" s="15"/>
      <c r="L506" s="15"/>
      <c r="M506" s="15"/>
      <c r="N506" s="15"/>
      <c r="O506" s="15"/>
      <c r="P506" s="15"/>
      <c r="Q506" s="15"/>
      <c r="R506" s="15"/>
      <c r="S506" s="15"/>
      <c r="T506" s="15"/>
      <c r="U506" s="15"/>
    </row>
    <row r="507" ht="15.75" customHeight="1">
      <c r="A507" s="3"/>
      <c r="B507" s="3"/>
      <c r="C507" s="15"/>
      <c r="D507" s="45"/>
      <c r="E507" s="45"/>
      <c r="F507" s="45"/>
      <c r="G507" s="16"/>
      <c r="H507" s="16"/>
      <c r="I507" s="15"/>
      <c r="J507" s="15"/>
      <c r="K507" s="15"/>
      <c r="L507" s="15"/>
      <c r="M507" s="15"/>
      <c r="N507" s="15"/>
      <c r="O507" s="15"/>
      <c r="P507" s="15"/>
      <c r="Q507" s="15"/>
      <c r="R507" s="15"/>
      <c r="S507" s="15"/>
      <c r="T507" s="15"/>
      <c r="U507" s="15"/>
    </row>
    <row r="508" ht="15.75" customHeight="1">
      <c r="A508" s="3"/>
      <c r="B508" s="3"/>
      <c r="C508" s="15"/>
      <c r="D508" s="45"/>
      <c r="E508" s="45"/>
      <c r="F508" s="45"/>
      <c r="G508" s="16"/>
      <c r="H508" s="16"/>
      <c r="I508" s="15"/>
      <c r="J508" s="15"/>
      <c r="K508" s="15"/>
      <c r="L508" s="15"/>
      <c r="M508" s="15"/>
      <c r="N508" s="15"/>
      <c r="O508" s="15"/>
      <c r="P508" s="15"/>
      <c r="Q508" s="15"/>
      <c r="R508" s="15"/>
      <c r="S508" s="15"/>
      <c r="T508" s="15"/>
      <c r="U508" s="15"/>
    </row>
    <row r="509" ht="15.75" customHeight="1">
      <c r="A509" s="3"/>
      <c r="B509" s="3"/>
      <c r="C509" s="15"/>
      <c r="D509" s="45"/>
      <c r="E509" s="45"/>
      <c r="F509" s="45"/>
      <c r="G509" s="16"/>
      <c r="H509" s="16"/>
      <c r="I509" s="15"/>
      <c r="J509" s="15"/>
      <c r="K509" s="15"/>
      <c r="L509" s="15"/>
      <c r="M509" s="15"/>
      <c r="N509" s="15"/>
      <c r="O509" s="15"/>
      <c r="P509" s="15"/>
      <c r="Q509" s="15"/>
      <c r="R509" s="15"/>
      <c r="S509" s="15"/>
      <c r="T509" s="15"/>
      <c r="U509" s="15"/>
    </row>
    <row r="510" ht="15.75" customHeight="1">
      <c r="A510" s="3"/>
      <c r="B510" s="3"/>
      <c r="C510" s="15"/>
      <c r="D510" s="45"/>
      <c r="E510" s="45"/>
      <c r="F510" s="45"/>
      <c r="G510" s="16"/>
      <c r="H510" s="16"/>
      <c r="I510" s="15"/>
      <c r="J510" s="15"/>
      <c r="K510" s="15"/>
      <c r="L510" s="15"/>
      <c r="M510" s="15"/>
      <c r="N510" s="15"/>
      <c r="O510" s="15"/>
      <c r="P510" s="15"/>
      <c r="Q510" s="15"/>
      <c r="R510" s="15"/>
      <c r="S510" s="15"/>
      <c r="T510" s="15"/>
      <c r="U510" s="15"/>
    </row>
    <row r="511" ht="15.75" customHeight="1">
      <c r="A511" s="3"/>
      <c r="B511" s="3"/>
      <c r="C511" s="15"/>
      <c r="D511" s="45"/>
      <c r="E511" s="45"/>
      <c r="F511" s="45"/>
      <c r="G511" s="16"/>
      <c r="H511" s="16"/>
      <c r="I511" s="15"/>
      <c r="J511" s="15"/>
      <c r="K511" s="15"/>
      <c r="L511" s="15"/>
      <c r="M511" s="15"/>
      <c r="N511" s="15"/>
      <c r="O511" s="15"/>
      <c r="P511" s="15"/>
      <c r="Q511" s="15"/>
      <c r="R511" s="15"/>
      <c r="S511" s="15"/>
      <c r="T511" s="15"/>
      <c r="U511" s="15"/>
    </row>
    <row r="512" ht="15.75" customHeight="1">
      <c r="A512" s="3"/>
      <c r="B512" s="3"/>
      <c r="C512" s="15"/>
      <c r="D512" s="45"/>
      <c r="E512" s="45"/>
      <c r="F512" s="45"/>
      <c r="G512" s="16"/>
      <c r="H512" s="16"/>
      <c r="I512" s="15"/>
      <c r="J512" s="15"/>
      <c r="K512" s="15"/>
      <c r="L512" s="15"/>
      <c r="M512" s="15"/>
      <c r="N512" s="15"/>
      <c r="O512" s="15"/>
      <c r="P512" s="15"/>
      <c r="Q512" s="15"/>
      <c r="R512" s="15"/>
      <c r="S512" s="15"/>
      <c r="T512" s="15"/>
      <c r="U512" s="15"/>
    </row>
    <row r="513" ht="15.75" customHeight="1">
      <c r="A513" s="3"/>
      <c r="B513" s="3"/>
      <c r="C513" s="15"/>
      <c r="D513" s="45"/>
      <c r="E513" s="45"/>
      <c r="F513" s="45"/>
      <c r="G513" s="16"/>
      <c r="H513" s="16"/>
      <c r="I513" s="15"/>
      <c r="J513" s="15"/>
      <c r="K513" s="15"/>
      <c r="L513" s="15"/>
      <c r="M513" s="15"/>
      <c r="N513" s="15"/>
      <c r="O513" s="15"/>
      <c r="P513" s="15"/>
      <c r="Q513" s="15"/>
      <c r="R513" s="15"/>
      <c r="S513" s="15"/>
      <c r="T513" s="15"/>
      <c r="U513" s="15"/>
    </row>
    <row r="514" ht="15.75" customHeight="1">
      <c r="A514" s="3"/>
      <c r="B514" s="3"/>
      <c r="C514" s="15"/>
      <c r="D514" s="45"/>
      <c r="E514" s="45"/>
      <c r="F514" s="45"/>
      <c r="G514" s="16"/>
      <c r="H514" s="16"/>
      <c r="I514" s="15"/>
      <c r="J514" s="15"/>
      <c r="K514" s="15"/>
      <c r="L514" s="15"/>
      <c r="M514" s="15"/>
      <c r="N514" s="15"/>
      <c r="O514" s="15"/>
      <c r="P514" s="15"/>
      <c r="Q514" s="15"/>
      <c r="R514" s="15"/>
      <c r="S514" s="15"/>
      <c r="T514" s="15"/>
      <c r="U514" s="15"/>
    </row>
    <row r="515" ht="15.75" customHeight="1">
      <c r="A515" s="3"/>
      <c r="B515" s="3"/>
      <c r="C515" s="15"/>
      <c r="D515" s="45"/>
      <c r="E515" s="45"/>
      <c r="F515" s="45"/>
      <c r="G515" s="16"/>
      <c r="H515" s="16"/>
      <c r="I515" s="15"/>
      <c r="J515" s="15"/>
      <c r="K515" s="15"/>
      <c r="L515" s="15"/>
      <c r="M515" s="15"/>
      <c r="N515" s="15"/>
      <c r="O515" s="15"/>
      <c r="P515" s="15"/>
      <c r="Q515" s="15"/>
      <c r="R515" s="15"/>
      <c r="S515" s="15"/>
      <c r="T515" s="15"/>
      <c r="U515" s="15"/>
    </row>
  </sheetData>
  <autoFilter ref="$B$5:$H$315"/>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workbookViewId="0">
      <pane xSplit="5.0" ySplit="4.0" topLeftCell="F5" activePane="bottomRight" state="frozen"/>
      <selection activeCell="F1" sqref="F1" pane="topRight"/>
      <selection activeCell="A5" sqref="A5" pane="bottomLeft"/>
      <selection activeCell="F5" sqref="F5" pane="bottomRight"/>
    </sheetView>
  </sheetViews>
  <sheetFormatPr customHeight="1" defaultColWidth="14.43" defaultRowHeight="15.0"/>
  <cols>
    <col customWidth="1" min="1" max="1" width="6.71"/>
    <col customWidth="1" hidden="1" min="2" max="2" width="6.71"/>
    <col customWidth="1" min="3" max="3" width="11.43"/>
    <col customWidth="1" min="4" max="4" width="28.71"/>
    <col customWidth="1" min="5" max="5" width="22.0"/>
    <col customWidth="1" min="6" max="6" width="24.86"/>
    <col customWidth="1" min="7" max="7" width="43.57"/>
    <col customWidth="1" min="8" max="8" width="29.71"/>
    <col customWidth="1" min="9" max="9" width="27.86"/>
    <col customWidth="1" hidden="1" min="10" max="12" width="29.43"/>
    <col customWidth="1" hidden="1" min="13" max="13" width="19.0"/>
    <col customWidth="1" hidden="1" min="14" max="14" width="19.57"/>
    <col customWidth="1" hidden="1" min="15" max="15" width="29.86"/>
  </cols>
  <sheetData>
    <row r="1" ht="24.75" hidden="1" customHeight="1">
      <c r="A1" s="46"/>
      <c r="B1" s="46"/>
      <c r="C1" s="47"/>
      <c r="D1" s="46"/>
      <c r="E1" s="48"/>
      <c r="F1" s="46"/>
      <c r="G1" s="46"/>
      <c r="H1" s="46"/>
      <c r="I1" s="46"/>
      <c r="J1" s="46"/>
      <c r="K1" s="46"/>
      <c r="L1" s="46"/>
      <c r="M1" s="46"/>
      <c r="N1" s="49"/>
      <c r="O1" s="50"/>
    </row>
    <row r="2" ht="24.75" customHeight="1">
      <c r="A2" s="46"/>
      <c r="B2" s="46"/>
      <c r="C2" s="47"/>
      <c r="D2" s="46"/>
      <c r="E2" s="48"/>
      <c r="F2" s="46"/>
      <c r="G2" s="46"/>
      <c r="H2" s="46"/>
      <c r="I2" s="46"/>
      <c r="J2" s="46"/>
      <c r="K2" s="46"/>
      <c r="L2" s="46"/>
      <c r="M2" s="46"/>
      <c r="N2" s="49"/>
      <c r="O2" s="50"/>
    </row>
    <row r="3">
      <c r="A3" s="51"/>
      <c r="B3" s="51"/>
      <c r="C3" s="52"/>
      <c r="D3" s="51"/>
      <c r="E3" s="53"/>
      <c r="F3" s="51"/>
      <c r="G3" s="51"/>
      <c r="H3" s="51"/>
      <c r="I3" s="54" t="str">
        <f>SUBTOTAL(9,I5:I380)</f>
        <v>  3,470,638,281,560 </v>
      </c>
      <c r="J3" s="55"/>
      <c r="K3" s="55"/>
      <c r="L3" s="55"/>
      <c r="M3" s="56"/>
      <c r="N3" s="57"/>
      <c r="O3" s="58"/>
    </row>
    <row r="4" ht="57.75" customHeight="1">
      <c r="A4" s="59" t="s">
        <v>846</v>
      </c>
      <c r="B4" s="59"/>
      <c r="C4" s="59" t="s">
        <v>847</v>
      </c>
      <c r="D4" s="59" t="s">
        <v>848</v>
      </c>
      <c r="E4" s="60" t="s">
        <v>4</v>
      </c>
      <c r="F4" s="59" t="s">
        <v>5</v>
      </c>
      <c r="G4" s="59" t="s">
        <v>488</v>
      </c>
      <c r="H4" s="59" t="s">
        <v>849</v>
      </c>
      <c r="I4" s="60" t="s">
        <v>850</v>
      </c>
      <c r="J4" s="61" t="s">
        <v>851</v>
      </c>
      <c r="K4" s="61" t="s">
        <v>852</v>
      </c>
      <c r="L4" s="61" t="s">
        <v>853</v>
      </c>
      <c r="M4" s="61" t="s">
        <v>854</v>
      </c>
      <c r="N4" s="62" t="s">
        <v>855</v>
      </c>
      <c r="O4" s="63" t="s">
        <v>856</v>
      </c>
    </row>
    <row r="5" ht="70.5" customHeight="1">
      <c r="A5" s="64">
        <v>1.0</v>
      </c>
      <c r="B5" s="64"/>
      <c r="C5" s="64" t="s">
        <v>857</v>
      </c>
      <c r="D5" s="65" t="s">
        <v>11</v>
      </c>
      <c r="E5" s="66" t="s">
        <v>492</v>
      </c>
      <c r="F5" s="65" t="s">
        <v>493</v>
      </c>
      <c r="G5" s="65" t="s">
        <v>497</v>
      </c>
      <c r="H5" s="65" t="s">
        <v>858</v>
      </c>
      <c r="I5" s="67">
        <v>8.3701985568E10</v>
      </c>
      <c r="J5" s="68" t="s">
        <v>859</v>
      </c>
      <c r="K5" s="68" t="s">
        <v>859</v>
      </c>
      <c r="L5" s="68" t="s">
        <v>860</v>
      </c>
      <c r="M5" s="69" t="s">
        <v>861</v>
      </c>
      <c r="N5" s="57" t="s">
        <v>862</v>
      </c>
      <c r="O5" s="70"/>
    </row>
    <row r="6" ht="74.25" customHeight="1">
      <c r="A6" s="71">
        <v>2.0</v>
      </c>
      <c r="B6" s="64"/>
      <c r="C6" s="71" t="s">
        <v>857</v>
      </c>
      <c r="D6" s="40" t="s">
        <v>11</v>
      </c>
      <c r="E6" s="72" t="s">
        <v>492</v>
      </c>
      <c r="F6" s="40" t="s">
        <v>493</v>
      </c>
      <c r="G6" s="40" t="s">
        <v>497</v>
      </c>
      <c r="H6" s="40" t="s">
        <v>863</v>
      </c>
      <c r="I6" s="73">
        <v>2.19493736E9</v>
      </c>
      <c r="J6" s="74"/>
      <c r="K6" s="74"/>
      <c r="L6" s="74"/>
      <c r="M6" s="69" t="s">
        <v>861</v>
      </c>
      <c r="N6" s="57"/>
      <c r="O6" s="40" t="s">
        <v>864</v>
      </c>
    </row>
    <row r="7" ht="90.0" customHeight="1">
      <c r="A7" s="64">
        <v>3.0</v>
      </c>
      <c r="B7" s="64"/>
      <c r="C7" s="64" t="s">
        <v>857</v>
      </c>
      <c r="D7" s="65" t="s">
        <v>11</v>
      </c>
      <c r="E7" s="66" t="s">
        <v>492</v>
      </c>
      <c r="F7" s="65" t="s">
        <v>493</v>
      </c>
      <c r="G7" s="65" t="s">
        <v>497</v>
      </c>
      <c r="H7" s="65" t="s">
        <v>865</v>
      </c>
      <c r="I7" s="67">
        <v>7.5753011E10</v>
      </c>
      <c r="J7" s="74"/>
      <c r="K7" s="74"/>
      <c r="L7" s="74"/>
      <c r="M7" s="69" t="s">
        <v>861</v>
      </c>
      <c r="N7" s="57"/>
      <c r="O7" s="70"/>
    </row>
    <row r="8" ht="45.0" customHeight="1">
      <c r="A8" s="64">
        <v>4.0</v>
      </c>
      <c r="B8" s="64"/>
      <c r="C8" s="64" t="s">
        <v>857</v>
      </c>
      <c r="D8" s="65" t="s">
        <v>11</v>
      </c>
      <c r="E8" s="66" t="s">
        <v>535</v>
      </c>
      <c r="F8" s="65" t="s">
        <v>536</v>
      </c>
      <c r="G8" s="65" t="s">
        <v>537</v>
      </c>
      <c r="H8" s="65" t="s">
        <v>866</v>
      </c>
      <c r="I8" s="67">
        <v>7.7418E8</v>
      </c>
      <c r="J8" s="74"/>
      <c r="K8" s="74"/>
      <c r="L8" s="74"/>
      <c r="M8" s="69" t="s">
        <v>867</v>
      </c>
      <c r="N8" s="57"/>
      <c r="O8" s="70"/>
    </row>
    <row r="9" ht="45.0" customHeight="1">
      <c r="A9" s="64">
        <v>5.0</v>
      </c>
      <c r="B9" s="64"/>
      <c r="C9" s="64" t="s">
        <v>857</v>
      </c>
      <c r="D9" s="65" t="s">
        <v>11</v>
      </c>
      <c r="E9" s="66" t="s">
        <v>535</v>
      </c>
      <c r="F9" s="65" t="s">
        <v>536</v>
      </c>
      <c r="G9" s="65" t="s">
        <v>537</v>
      </c>
      <c r="H9" s="65" t="s">
        <v>868</v>
      </c>
      <c r="I9" s="67">
        <v>2.2878E9</v>
      </c>
      <c r="J9" s="74" t="s">
        <v>869</v>
      </c>
      <c r="K9" s="74"/>
      <c r="L9" s="74" t="s">
        <v>870</v>
      </c>
      <c r="M9" s="69" t="s">
        <v>867</v>
      </c>
      <c r="N9" s="75" t="s">
        <v>871</v>
      </c>
      <c r="O9" s="70"/>
    </row>
    <row r="10" ht="60.0" customHeight="1">
      <c r="A10" s="64">
        <v>6.0</v>
      </c>
      <c r="B10" s="64"/>
      <c r="C10" s="64" t="s">
        <v>857</v>
      </c>
      <c r="D10" s="65" t="s">
        <v>11</v>
      </c>
      <c r="E10" s="66" t="s">
        <v>542</v>
      </c>
      <c r="F10" s="65" t="s">
        <v>548</v>
      </c>
      <c r="G10" s="65" t="s">
        <v>544</v>
      </c>
      <c r="H10" s="65" t="s">
        <v>872</v>
      </c>
      <c r="I10" s="67">
        <v>3.05828032E9</v>
      </c>
      <c r="J10" s="74"/>
      <c r="K10" s="74"/>
      <c r="L10" s="74"/>
      <c r="M10" s="69" t="s">
        <v>873</v>
      </c>
      <c r="N10" s="57"/>
      <c r="O10" s="70"/>
    </row>
    <row r="11" ht="60.0" customHeight="1">
      <c r="A11" s="64">
        <v>7.0</v>
      </c>
      <c r="B11" s="64"/>
      <c r="C11" s="64" t="s">
        <v>857</v>
      </c>
      <c r="D11" s="65" t="s">
        <v>11</v>
      </c>
      <c r="E11" s="66" t="s">
        <v>542</v>
      </c>
      <c r="F11" s="65" t="s">
        <v>548</v>
      </c>
      <c r="G11" s="65" t="s">
        <v>544</v>
      </c>
      <c r="H11" s="65" t="s">
        <v>874</v>
      </c>
      <c r="I11" s="67">
        <v>2.46280052E8</v>
      </c>
      <c r="J11" s="74"/>
      <c r="K11" s="74"/>
      <c r="L11" s="74"/>
      <c r="M11" s="69" t="s">
        <v>873</v>
      </c>
      <c r="N11" s="57"/>
      <c r="O11" s="70"/>
    </row>
    <row r="12" ht="60.0" customHeight="1">
      <c r="A12" s="64">
        <v>8.0</v>
      </c>
      <c r="B12" s="64"/>
      <c r="C12" s="64" t="s">
        <v>857</v>
      </c>
      <c r="D12" s="65" t="s">
        <v>11</v>
      </c>
      <c r="E12" s="66" t="s">
        <v>542</v>
      </c>
      <c r="F12" s="65" t="s">
        <v>548</v>
      </c>
      <c r="G12" s="65" t="s">
        <v>544</v>
      </c>
      <c r="H12" s="65" t="s">
        <v>875</v>
      </c>
      <c r="I12" s="67">
        <v>7.672199E7</v>
      </c>
      <c r="J12" s="74"/>
      <c r="K12" s="74"/>
      <c r="L12" s="74"/>
      <c r="M12" s="69" t="s">
        <v>873</v>
      </c>
      <c r="N12" s="75"/>
      <c r="O12" s="70"/>
    </row>
    <row r="13" ht="60.0" customHeight="1">
      <c r="A13" s="64">
        <v>9.0</v>
      </c>
      <c r="B13" s="64"/>
      <c r="C13" s="64" t="s">
        <v>857</v>
      </c>
      <c r="D13" s="65" t="s">
        <v>11</v>
      </c>
      <c r="E13" s="66" t="s">
        <v>542</v>
      </c>
      <c r="F13" s="65" t="s">
        <v>548</v>
      </c>
      <c r="G13" s="65" t="s">
        <v>544</v>
      </c>
      <c r="H13" s="65" t="s">
        <v>876</v>
      </c>
      <c r="I13" s="67">
        <v>1.206919434E9</v>
      </c>
      <c r="J13" s="74" t="s">
        <v>877</v>
      </c>
      <c r="K13" s="74" t="s">
        <v>878</v>
      </c>
      <c r="L13" s="74" t="s">
        <v>879</v>
      </c>
      <c r="M13" s="69" t="s">
        <v>861</v>
      </c>
      <c r="N13" s="57" t="s">
        <v>862</v>
      </c>
      <c r="O13" s="70"/>
    </row>
    <row r="14" ht="60.0" customHeight="1">
      <c r="A14" s="64">
        <v>10.0</v>
      </c>
      <c r="B14" s="64"/>
      <c r="C14" s="64" t="s">
        <v>857</v>
      </c>
      <c r="D14" s="65" t="s">
        <v>11</v>
      </c>
      <c r="E14" s="66" t="s">
        <v>542</v>
      </c>
      <c r="F14" s="65" t="s">
        <v>548</v>
      </c>
      <c r="G14" s="65" t="s">
        <v>544</v>
      </c>
      <c r="H14" s="65" t="s">
        <v>880</v>
      </c>
      <c r="I14" s="67">
        <v>3.465396E8</v>
      </c>
      <c r="J14" s="74"/>
      <c r="K14" s="74"/>
      <c r="L14" s="74"/>
      <c r="M14" s="69" t="s">
        <v>873</v>
      </c>
      <c r="N14" s="57"/>
      <c r="O14" s="70"/>
    </row>
    <row r="15" ht="48.0" customHeight="1">
      <c r="A15" s="64">
        <v>11.0</v>
      </c>
      <c r="B15" s="64"/>
      <c r="C15" s="64" t="s">
        <v>857</v>
      </c>
      <c r="D15" s="65" t="s">
        <v>11</v>
      </c>
      <c r="E15" s="66" t="s">
        <v>542</v>
      </c>
      <c r="F15" s="65" t="s">
        <v>548</v>
      </c>
      <c r="G15" s="65" t="s">
        <v>549</v>
      </c>
      <c r="H15" s="65" t="s">
        <v>13</v>
      </c>
      <c r="I15" s="67">
        <v>7.5174E8</v>
      </c>
      <c r="J15" s="74"/>
      <c r="K15" s="74"/>
      <c r="L15" s="74"/>
      <c r="M15" s="69" t="s">
        <v>867</v>
      </c>
      <c r="N15" s="57"/>
      <c r="O15" s="70"/>
    </row>
    <row r="16" ht="60.0" customHeight="1">
      <c r="A16" s="64">
        <v>12.0</v>
      </c>
      <c r="B16" s="64"/>
      <c r="C16" s="64" t="s">
        <v>857</v>
      </c>
      <c r="D16" s="65" t="s">
        <v>11</v>
      </c>
      <c r="E16" s="66" t="s">
        <v>542</v>
      </c>
      <c r="F16" s="65" t="s">
        <v>548</v>
      </c>
      <c r="G16" s="65" t="s">
        <v>549</v>
      </c>
      <c r="H16" s="65" t="s">
        <v>16</v>
      </c>
      <c r="I16" s="67">
        <v>5.0303E8</v>
      </c>
      <c r="J16" s="74"/>
      <c r="K16" s="74"/>
      <c r="L16" s="74"/>
      <c r="M16" s="69" t="s">
        <v>867</v>
      </c>
      <c r="N16" s="57"/>
      <c r="O16" s="70"/>
    </row>
    <row r="17" ht="75.0" customHeight="1">
      <c r="A17" s="64">
        <v>13.0</v>
      </c>
      <c r="B17" s="64"/>
      <c r="C17" s="64" t="s">
        <v>857</v>
      </c>
      <c r="D17" s="65" t="s">
        <v>11</v>
      </c>
      <c r="E17" s="66" t="s">
        <v>542</v>
      </c>
      <c r="F17" s="65" t="s">
        <v>548</v>
      </c>
      <c r="G17" s="65" t="s">
        <v>549</v>
      </c>
      <c r="H17" s="65" t="s">
        <v>881</v>
      </c>
      <c r="I17" s="67">
        <v>3.8775E8</v>
      </c>
      <c r="J17" s="74"/>
      <c r="K17" s="74"/>
      <c r="L17" s="74"/>
      <c r="M17" s="69" t="s">
        <v>867</v>
      </c>
      <c r="N17" s="57"/>
      <c r="O17" s="70"/>
    </row>
    <row r="18" ht="60.0" customHeight="1">
      <c r="A18" s="64">
        <v>14.0</v>
      </c>
      <c r="B18" s="64"/>
      <c r="C18" s="64" t="s">
        <v>857</v>
      </c>
      <c r="D18" s="65" t="s">
        <v>11</v>
      </c>
      <c r="E18" s="66" t="s">
        <v>542</v>
      </c>
      <c r="F18" s="65" t="s">
        <v>548</v>
      </c>
      <c r="G18" s="65" t="s">
        <v>549</v>
      </c>
      <c r="H18" s="65" t="s">
        <v>882</v>
      </c>
      <c r="I18" s="67">
        <v>1.6609439E9</v>
      </c>
      <c r="J18" s="74"/>
      <c r="K18" s="74"/>
      <c r="L18" s="74"/>
      <c r="M18" s="69" t="s">
        <v>867</v>
      </c>
      <c r="N18" s="57"/>
      <c r="O18" s="70"/>
    </row>
    <row r="19" ht="60.0" customHeight="1">
      <c r="A19" s="64">
        <v>15.0</v>
      </c>
      <c r="B19" s="64"/>
      <c r="C19" s="64" t="s">
        <v>857</v>
      </c>
      <c r="D19" s="65" t="s">
        <v>11</v>
      </c>
      <c r="E19" s="66" t="s">
        <v>551</v>
      </c>
      <c r="F19" s="65" t="s">
        <v>552</v>
      </c>
      <c r="G19" s="65" t="s">
        <v>790</v>
      </c>
      <c r="H19" s="65" t="s">
        <v>883</v>
      </c>
      <c r="I19" s="67">
        <v>9.26564616E8</v>
      </c>
      <c r="J19" s="76"/>
      <c r="K19" s="77"/>
      <c r="L19" s="77"/>
      <c r="M19" s="69" t="s">
        <v>861</v>
      </c>
      <c r="N19" s="57"/>
      <c r="O19" s="70"/>
    </row>
    <row r="20" ht="60.0" customHeight="1">
      <c r="A20" s="64">
        <v>16.0</v>
      </c>
      <c r="B20" s="64"/>
      <c r="C20" s="64" t="s">
        <v>857</v>
      </c>
      <c r="D20" s="65" t="s">
        <v>11</v>
      </c>
      <c r="E20" s="66" t="s">
        <v>551</v>
      </c>
      <c r="F20" s="65" t="s">
        <v>552</v>
      </c>
      <c r="G20" s="65" t="s">
        <v>790</v>
      </c>
      <c r="H20" s="65" t="s">
        <v>884</v>
      </c>
      <c r="I20" s="67">
        <v>5.23642574E8</v>
      </c>
      <c r="J20" s="76"/>
      <c r="K20" s="77"/>
      <c r="L20" s="77"/>
      <c r="M20" s="69" t="s">
        <v>885</v>
      </c>
      <c r="N20" s="57"/>
      <c r="O20" s="70"/>
    </row>
    <row r="21" ht="60.0" customHeight="1">
      <c r="A21" s="64">
        <v>17.0</v>
      </c>
      <c r="B21" s="64"/>
      <c r="C21" s="64" t="s">
        <v>857</v>
      </c>
      <c r="D21" s="65" t="s">
        <v>11</v>
      </c>
      <c r="E21" s="66" t="s">
        <v>551</v>
      </c>
      <c r="F21" s="65" t="s">
        <v>552</v>
      </c>
      <c r="G21" s="65" t="s">
        <v>790</v>
      </c>
      <c r="H21" s="65" t="s">
        <v>886</v>
      </c>
      <c r="I21" s="67">
        <v>1.5562231E8</v>
      </c>
      <c r="J21" s="74"/>
      <c r="K21" s="74"/>
      <c r="L21" s="74"/>
      <c r="M21" s="69" t="s">
        <v>885</v>
      </c>
      <c r="N21" s="57"/>
      <c r="O21" s="70"/>
    </row>
    <row r="22" ht="60.0" customHeight="1">
      <c r="A22" s="64">
        <v>18.0</v>
      </c>
      <c r="B22" s="64"/>
      <c r="C22" s="64" t="s">
        <v>857</v>
      </c>
      <c r="D22" s="65" t="s">
        <v>11</v>
      </c>
      <c r="E22" s="66" t="s">
        <v>551</v>
      </c>
      <c r="F22" s="65" t="s">
        <v>552</v>
      </c>
      <c r="G22" s="65" t="s">
        <v>790</v>
      </c>
      <c r="H22" s="65" t="s">
        <v>887</v>
      </c>
      <c r="I22" s="67">
        <v>9.99297838E8</v>
      </c>
      <c r="J22" s="74"/>
      <c r="K22" s="74"/>
      <c r="L22" s="74"/>
      <c r="M22" s="69" t="s">
        <v>885</v>
      </c>
      <c r="N22" s="57"/>
      <c r="O22" s="70"/>
    </row>
    <row r="23" ht="90.0" customHeight="1">
      <c r="A23" s="64">
        <v>19.0</v>
      </c>
      <c r="B23" s="64"/>
      <c r="C23" s="64" t="s">
        <v>857</v>
      </c>
      <c r="D23" s="65" t="s">
        <v>11</v>
      </c>
      <c r="E23" s="66" t="s">
        <v>554</v>
      </c>
      <c r="F23" s="65" t="s">
        <v>555</v>
      </c>
      <c r="G23" s="65" t="s">
        <v>556</v>
      </c>
      <c r="H23" s="65" t="s">
        <v>47</v>
      </c>
      <c r="I23" s="67">
        <v>4.997E8</v>
      </c>
      <c r="J23" s="74"/>
      <c r="K23" s="74"/>
      <c r="L23" s="74"/>
      <c r="M23" s="69" t="s">
        <v>873</v>
      </c>
      <c r="N23" s="57"/>
      <c r="O23" s="70"/>
    </row>
    <row r="24" ht="90.0" customHeight="1">
      <c r="A24" s="64">
        <v>20.0</v>
      </c>
      <c r="B24" s="64"/>
      <c r="C24" s="64" t="s">
        <v>857</v>
      </c>
      <c r="D24" s="65" t="s">
        <v>11</v>
      </c>
      <c r="E24" s="66" t="s">
        <v>554</v>
      </c>
      <c r="F24" s="65" t="s">
        <v>555</v>
      </c>
      <c r="G24" s="65" t="s">
        <v>557</v>
      </c>
      <c r="H24" s="65" t="s">
        <v>558</v>
      </c>
      <c r="I24" s="67">
        <v>7.0838605E7</v>
      </c>
      <c r="J24" s="74" t="s">
        <v>888</v>
      </c>
      <c r="K24" s="74" t="s">
        <v>889</v>
      </c>
      <c r="L24" s="74" t="s">
        <v>890</v>
      </c>
      <c r="M24" s="69" t="s">
        <v>891</v>
      </c>
      <c r="N24" s="75" t="s">
        <v>892</v>
      </c>
      <c r="O24" s="70"/>
    </row>
    <row r="25" ht="90.0" customHeight="1">
      <c r="A25" s="64">
        <v>21.0</v>
      </c>
      <c r="B25" s="64"/>
      <c r="C25" s="64" t="s">
        <v>857</v>
      </c>
      <c r="D25" s="65" t="s">
        <v>11</v>
      </c>
      <c r="E25" s="66" t="s">
        <v>554</v>
      </c>
      <c r="F25" s="65" t="s">
        <v>555</v>
      </c>
      <c r="G25" s="65" t="s">
        <v>559</v>
      </c>
      <c r="H25" s="65" t="s">
        <v>893</v>
      </c>
      <c r="I25" s="67">
        <v>2.9390674E8</v>
      </c>
      <c r="J25" s="74"/>
      <c r="K25" s="74"/>
      <c r="L25" s="74"/>
      <c r="M25" s="69" t="s">
        <v>891</v>
      </c>
      <c r="N25" s="57"/>
      <c r="O25" s="70"/>
    </row>
    <row r="26" ht="90.0" customHeight="1">
      <c r="A26" s="64">
        <v>22.0</v>
      </c>
      <c r="B26" s="64"/>
      <c r="C26" s="64" t="s">
        <v>857</v>
      </c>
      <c r="D26" s="65" t="s">
        <v>11</v>
      </c>
      <c r="E26" s="66" t="s">
        <v>554</v>
      </c>
      <c r="F26" s="65" t="s">
        <v>555</v>
      </c>
      <c r="G26" s="65" t="s">
        <v>559</v>
      </c>
      <c r="H26" s="65" t="s">
        <v>241</v>
      </c>
      <c r="I26" s="67">
        <v>2.56651945E8</v>
      </c>
      <c r="J26" s="74"/>
      <c r="K26" s="74"/>
      <c r="L26" s="74"/>
      <c r="M26" s="69" t="s">
        <v>891</v>
      </c>
      <c r="N26" s="57"/>
      <c r="O26" s="70"/>
    </row>
    <row r="27" ht="90.0" customHeight="1">
      <c r="A27" s="64">
        <v>23.0</v>
      </c>
      <c r="B27" s="64"/>
      <c r="C27" s="64" t="s">
        <v>857</v>
      </c>
      <c r="D27" s="65" t="s">
        <v>11</v>
      </c>
      <c r="E27" s="66" t="s">
        <v>554</v>
      </c>
      <c r="F27" s="65" t="s">
        <v>555</v>
      </c>
      <c r="G27" s="65" t="s">
        <v>559</v>
      </c>
      <c r="H27" s="65" t="s">
        <v>282</v>
      </c>
      <c r="I27" s="67">
        <v>9.160677E7</v>
      </c>
      <c r="J27" s="74" t="s">
        <v>894</v>
      </c>
      <c r="K27" s="74" t="s">
        <v>895</v>
      </c>
      <c r="L27" s="74" t="s">
        <v>896</v>
      </c>
      <c r="M27" s="69" t="s">
        <v>891</v>
      </c>
      <c r="N27" s="75" t="s">
        <v>892</v>
      </c>
      <c r="O27" s="70"/>
    </row>
    <row r="28" ht="90.0" customHeight="1">
      <c r="A28" s="64">
        <v>24.0</v>
      </c>
      <c r="B28" s="64"/>
      <c r="C28" s="64" t="s">
        <v>857</v>
      </c>
      <c r="D28" s="65" t="s">
        <v>11</v>
      </c>
      <c r="E28" s="66" t="s">
        <v>554</v>
      </c>
      <c r="F28" s="65" t="s">
        <v>555</v>
      </c>
      <c r="G28" s="65" t="s">
        <v>559</v>
      </c>
      <c r="H28" s="65" t="s">
        <v>897</v>
      </c>
      <c r="I28" s="67">
        <v>3.319061E8</v>
      </c>
      <c r="J28" s="74"/>
      <c r="K28" s="74"/>
      <c r="L28" s="74"/>
      <c r="M28" s="69" t="s">
        <v>891</v>
      </c>
      <c r="N28" s="57"/>
      <c r="O28" s="70"/>
    </row>
    <row r="29" ht="90.0" customHeight="1">
      <c r="A29" s="64">
        <v>25.0</v>
      </c>
      <c r="B29" s="64"/>
      <c r="C29" s="64" t="s">
        <v>857</v>
      </c>
      <c r="D29" s="65" t="s">
        <v>11</v>
      </c>
      <c r="E29" s="66" t="s">
        <v>562</v>
      </c>
      <c r="F29" s="65" t="s">
        <v>898</v>
      </c>
      <c r="G29" s="65" t="s">
        <v>564</v>
      </c>
      <c r="H29" s="65" t="s">
        <v>70</v>
      </c>
      <c r="I29" s="67">
        <v>7.7E7</v>
      </c>
      <c r="J29" s="74"/>
      <c r="K29" s="74"/>
      <c r="L29" s="74"/>
      <c r="M29" s="69" t="s">
        <v>899</v>
      </c>
      <c r="N29" s="57"/>
      <c r="O29" s="70"/>
    </row>
    <row r="30" ht="90.0" customHeight="1">
      <c r="A30" s="64">
        <v>26.0</v>
      </c>
      <c r="B30" s="64"/>
      <c r="C30" s="64" t="s">
        <v>857</v>
      </c>
      <c r="D30" s="65" t="s">
        <v>11</v>
      </c>
      <c r="E30" s="66" t="s">
        <v>562</v>
      </c>
      <c r="F30" s="65" t="s">
        <v>898</v>
      </c>
      <c r="G30" s="65" t="s">
        <v>564</v>
      </c>
      <c r="H30" s="65" t="s">
        <v>565</v>
      </c>
      <c r="I30" s="67">
        <v>6.3E7</v>
      </c>
      <c r="J30" s="74"/>
      <c r="K30" s="74"/>
      <c r="L30" s="74"/>
      <c r="M30" s="69" t="s">
        <v>899</v>
      </c>
      <c r="N30" s="57"/>
      <c r="O30" s="70"/>
    </row>
    <row r="31" ht="90.0" customHeight="1">
      <c r="A31" s="64">
        <v>27.0</v>
      </c>
      <c r="B31" s="64"/>
      <c r="C31" s="64" t="s">
        <v>857</v>
      </c>
      <c r="D31" s="65" t="s">
        <v>11</v>
      </c>
      <c r="E31" s="66" t="s">
        <v>562</v>
      </c>
      <c r="F31" s="65" t="s">
        <v>898</v>
      </c>
      <c r="G31" s="65" t="s">
        <v>900</v>
      </c>
      <c r="H31" s="65" t="s">
        <v>901</v>
      </c>
      <c r="I31" s="67">
        <v>2.24392808E8</v>
      </c>
      <c r="J31" s="74" t="s">
        <v>902</v>
      </c>
      <c r="K31" s="74" t="s">
        <v>903</v>
      </c>
      <c r="L31" s="74" t="s">
        <v>904</v>
      </c>
      <c r="M31" s="69" t="s">
        <v>899</v>
      </c>
      <c r="N31" s="75" t="s">
        <v>862</v>
      </c>
      <c r="O31" s="70"/>
    </row>
    <row r="32" ht="90.0" customHeight="1">
      <c r="A32" s="64">
        <v>28.0</v>
      </c>
      <c r="B32" s="64"/>
      <c r="C32" s="64" t="s">
        <v>857</v>
      </c>
      <c r="D32" s="65" t="s">
        <v>11</v>
      </c>
      <c r="E32" s="66" t="s">
        <v>562</v>
      </c>
      <c r="F32" s="65" t="s">
        <v>898</v>
      </c>
      <c r="G32" s="65" t="s">
        <v>900</v>
      </c>
      <c r="H32" s="65" t="s">
        <v>595</v>
      </c>
      <c r="I32" s="67">
        <v>2.7772425E8</v>
      </c>
      <c r="J32" s="74"/>
      <c r="K32" s="74"/>
      <c r="L32" s="74"/>
      <c r="M32" s="69" t="s">
        <v>899</v>
      </c>
      <c r="N32" s="57"/>
      <c r="O32" s="70"/>
    </row>
    <row r="33" ht="90.0" customHeight="1">
      <c r="A33" s="64">
        <v>29.0</v>
      </c>
      <c r="B33" s="64"/>
      <c r="C33" s="64" t="s">
        <v>857</v>
      </c>
      <c r="D33" s="65" t="s">
        <v>11</v>
      </c>
      <c r="E33" s="66" t="s">
        <v>562</v>
      </c>
      <c r="F33" s="65" t="s">
        <v>898</v>
      </c>
      <c r="G33" s="65" t="s">
        <v>900</v>
      </c>
      <c r="H33" s="65" t="s">
        <v>599</v>
      </c>
      <c r="I33" s="67">
        <v>1.97907941E8</v>
      </c>
      <c r="J33" s="74"/>
      <c r="K33" s="74"/>
      <c r="L33" s="74"/>
      <c r="M33" s="69" t="s">
        <v>899</v>
      </c>
      <c r="N33" s="57"/>
      <c r="O33" s="70"/>
    </row>
    <row r="34" ht="90.0" customHeight="1">
      <c r="A34" s="64">
        <v>30.0</v>
      </c>
      <c r="B34" s="64"/>
      <c r="C34" s="64" t="s">
        <v>857</v>
      </c>
      <c r="D34" s="65" t="s">
        <v>11</v>
      </c>
      <c r="E34" s="66" t="s">
        <v>562</v>
      </c>
      <c r="F34" s="65" t="s">
        <v>898</v>
      </c>
      <c r="G34" s="65" t="s">
        <v>900</v>
      </c>
      <c r="H34" s="65" t="s">
        <v>569</v>
      </c>
      <c r="I34" s="67">
        <v>1.8170394E8</v>
      </c>
      <c r="J34" s="74"/>
      <c r="K34" s="74"/>
      <c r="L34" s="74"/>
      <c r="M34" s="69" t="s">
        <v>899</v>
      </c>
      <c r="N34" s="57"/>
      <c r="O34" s="70"/>
    </row>
    <row r="35" ht="90.0" customHeight="1">
      <c r="A35" s="64">
        <v>31.0</v>
      </c>
      <c r="B35" s="64"/>
      <c r="C35" s="64" t="s">
        <v>857</v>
      </c>
      <c r="D35" s="65" t="s">
        <v>11</v>
      </c>
      <c r="E35" s="66" t="s">
        <v>562</v>
      </c>
      <c r="F35" s="65" t="s">
        <v>898</v>
      </c>
      <c r="G35" s="65" t="s">
        <v>900</v>
      </c>
      <c r="H35" s="65" t="s">
        <v>905</v>
      </c>
      <c r="I35" s="67">
        <v>1.0905345E9</v>
      </c>
      <c r="J35" s="74"/>
      <c r="K35" s="74"/>
      <c r="L35" s="74"/>
      <c r="M35" s="69" t="s">
        <v>899</v>
      </c>
      <c r="N35" s="57" t="s">
        <v>862</v>
      </c>
      <c r="O35" s="70"/>
    </row>
    <row r="36" ht="75.0" customHeight="1">
      <c r="A36" s="64">
        <v>32.0</v>
      </c>
      <c r="B36" s="64"/>
      <c r="C36" s="64" t="s">
        <v>857</v>
      </c>
      <c r="D36" s="65" t="s">
        <v>11</v>
      </c>
      <c r="E36" s="66" t="s">
        <v>570</v>
      </c>
      <c r="F36" s="65" t="s">
        <v>571</v>
      </c>
      <c r="G36" s="65" t="s">
        <v>572</v>
      </c>
      <c r="H36" s="65" t="s">
        <v>573</v>
      </c>
      <c r="I36" s="67">
        <v>1.106533E8</v>
      </c>
      <c r="J36" s="74" t="s">
        <v>906</v>
      </c>
      <c r="K36" s="74" t="s">
        <v>907</v>
      </c>
      <c r="L36" s="74" t="s">
        <v>908</v>
      </c>
      <c r="M36" s="69" t="s">
        <v>891</v>
      </c>
      <c r="N36" s="57" t="s">
        <v>862</v>
      </c>
      <c r="O36" s="70"/>
    </row>
    <row r="37" ht="50.25" customHeight="1">
      <c r="A37" s="64">
        <v>33.0</v>
      </c>
      <c r="B37" s="64"/>
      <c r="C37" s="64" t="s">
        <v>857</v>
      </c>
      <c r="D37" s="65" t="s">
        <v>11</v>
      </c>
      <c r="E37" s="66" t="s">
        <v>575</v>
      </c>
      <c r="F37" s="65" t="s">
        <v>576</v>
      </c>
      <c r="G37" s="65" t="s">
        <v>577</v>
      </c>
      <c r="H37" s="65" t="s">
        <v>909</v>
      </c>
      <c r="I37" s="67">
        <v>4.220276492E9</v>
      </c>
      <c r="J37" s="74" t="s">
        <v>910</v>
      </c>
      <c r="K37" s="74" t="s">
        <v>911</v>
      </c>
      <c r="L37" s="74" t="s">
        <v>912</v>
      </c>
      <c r="M37" s="69" t="s">
        <v>891</v>
      </c>
      <c r="N37" s="57" t="s">
        <v>862</v>
      </c>
      <c r="O37" s="70"/>
    </row>
    <row r="38" ht="36.0" customHeight="1">
      <c r="A38" s="64">
        <v>34.0</v>
      </c>
      <c r="B38" s="64"/>
      <c r="C38" s="64" t="s">
        <v>857</v>
      </c>
      <c r="D38" s="65" t="s">
        <v>11</v>
      </c>
      <c r="E38" s="66" t="s">
        <v>502</v>
      </c>
      <c r="F38" s="65" t="s">
        <v>503</v>
      </c>
      <c r="G38" s="65" t="s">
        <v>504</v>
      </c>
      <c r="H38" s="65" t="s">
        <v>504</v>
      </c>
      <c r="I38" s="67">
        <v>2.209293634E11</v>
      </c>
      <c r="J38" s="74" t="s">
        <v>913</v>
      </c>
      <c r="K38" s="74" t="s">
        <v>914</v>
      </c>
      <c r="L38" s="74" t="s">
        <v>915</v>
      </c>
      <c r="M38" s="69" t="s">
        <v>916</v>
      </c>
      <c r="N38" s="75" t="s">
        <v>892</v>
      </c>
      <c r="O38" s="70"/>
    </row>
    <row r="39" ht="36.0" customHeight="1">
      <c r="A39" s="64">
        <v>35.0</v>
      </c>
      <c r="B39" s="64"/>
      <c r="C39" s="64" t="s">
        <v>857</v>
      </c>
      <c r="D39" s="65" t="s">
        <v>11</v>
      </c>
      <c r="E39" s="66" t="s">
        <v>502</v>
      </c>
      <c r="F39" s="65" t="s">
        <v>503</v>
      </c>
      <c r="G39" s="65" t="s">
        <v>505</v>
      </c>
      <c r="H39" s="65" t="s">
        <v>309</v>
      </c>
      <c r="I39" s="67">
        <v>3.0E7</v>
      </c>
      <c r="J39" s="74"/>
      <c r="K39" s="74"/>
      <c r="L39" s="74"/>
      <c r="M39" s="69" t="s">
        <v>917</v>
      </c>
      <c r="N39" s="57"/>
      <c r="O39" s="70"/>
    </row>
    <row r="40" ht="45.0" customHeight="1">
      <c r="A40" s="64">
        <v>36.0</v>
      </c>
      <c r="B40" s="64"/>
      <c r="C40" s="64" t="s">
        <v>857</v>
      </c>
      <c r="D40" s="65" t="s">
        <v>11</v>
      </c>
      <c r="E40" s="66" t="s">
        <v>502</v>
      </c>
      <c r="F40" s="65" t="s">
        <v>748</v>
      </c>
      <c r="G40" s="65" t="s">
        <v>749</v>
      </c>
      <c r="H40" s="65" t="s">
        <v>918</v>
      </c>
      <c r="I40" s="67">
        <v>2.4781E8</v>
      </c>
      <c r="J40" s="74" t="s">
        <v>919</v>
      </c>
      <c r="K40" s="74" t="s">
        <v>920</v>
      </c>
      <c r="L40" s="74" t="s">
        <v>921</v>
      </c>
      <c r="M40" s="69" t="s">
        <v>917</v>
      </c>
      <c r="N40" s="57" t="s">
        <v>922</v>
      </c>
      <c r="O40" s="70"/>
    </row>
    <row r="41" ht="36.0" customHeight="1">
      <c r="A41" s="64">
        <v>37.0</v>
      </c>
      <c r="B41" s="64"/>
      <c r="C41" s="64" t="s">
        <v>857</v>
      </c>
      <c r="D41" s="65" t="s">
        <v>11</v>
      </c>
      <c r="E41" s="66" t="s">
        <v>502</v>
      </c>
      <c r="F41" s="65" t="s">
        <v>506</v>
      </c>
      <c r="G41" s="65" t="s">
        <v>507</v>
      </c>
      <c r="H41" s="65" t="s">
        <v>181</v>
      </c>
      <c r="I41" s="67">
        <v>1.97262341E8</v>
      </c>
      <c r="J41" s="74"/>
      <c r="K41" s="74"/>
      <c r="L41" s="74"/>
      <c r="M41" s="69" t="s">
        <v>917</v>
      </c>
      <c r="N41" s="57"/>
      <c r="O41" s="70"/>
    </row>
    <row r="42" ht="45.0" customHeight="1">
      <c r="A42" s="64">
        <v>38.0</v>
      </c>
      <c r="B42" s="64"/>
      <c r="C42" s="64" t="s">
        <v>857</v>
      </c>
      <c r="D42" s="65" t="s">
        <v>11</v>
      </c>
      <c r="E42" s="66" t="s">
        <v>502</v>
      </c>
      <c r="F42" s="65" t="s">
        <v>506</v>
      </c>
      <c r="G42" s="65" t="s">
        <v>507</v>
      </c>
      <c r="H42" s="65" t="s">
        <v>428</v>
      </c>
      <c r="I42" s="67">
        <v>5.55656805E8</v>
      </c>
      <c r="J42" s="74"/>
      <c r="K42" s="74"/>
      <c r="L42" s="74"/>
      <c r="M42" s="69" t="s">
        <v>885</v>
      </c>
      <c r="N42" s="57"/>
      <c r="O42" s="65"/>
    </row>
    <row r="43" ht="45.0" customHeight="1">
      <c r="A43" s="64">
        <v>39.0</v>
      </c>
      <c r="B43" s="64"/>
      <c r="C43" s="64" t="s">
        <v>857</v>
      </c>
      <c r="D43" s="65" t="s">
        <v>11</v>
      </c>
      <c r="E43" s="66" t="s">
        <v>502</v>
      </c>
      <c r="F43" s="65" t="s">
        <v>506</v>
      </c>
      <c r="G43" s="65" t="s">
        <v>507</v>
      </c>
      <c r="H43" s="65" t="s">
        <v>529</v>
      </c>
      <c r="I43" s="67">
        <v>8.388E8</v>
      </c>
      <c r="J43" s="74"/>
      <c r="K43" s="74"/>
      <c r="L43" s="74"/>
      <c r="M43" s="69" t="s">
        <v>861</v>
      </c>
      <c r="N43" s="57"/>
      <c r="O43" s="70"/>
    </row>
    <row r="44" ht="36.0" customHeight="1">
      <c r="A44" s="64">
        <v>40.0</v>
      </c>
      <c r="B44" s="64"/>
      <c r="C44" s="64" t="s">
        <v>857</v>
      </c>
      <c r="D44" s="65" t="s">
        <v>11</v>
      </c>
      <c r="E44" s="66" t="s">
        <v>502</v>
      </c>
      <c r="F44" s="65" t="s">
        <v>506</v>
      </c>
      <c r="G44" s="65" t="s">
        <v>507</v>
      </c>
      <c r="H44" s="65" t="s">
        <v>508</v>
      </c>
      <c r="I44" s="67">
        <v>8.7653484E7</v>
      </c>
      <c r="J44" s="74"/>
      <c r="K44" s="74"/>
      <c r="L44" s="74"/>
      <c r="M44" s="69" t="s">
        <v>861</v>
      </c>
      <c r="N44" s="57"/>
      <c r="O44" s="70"/>
    </row>
    <row r="45" ht="36.0" customHeight="1">
      <c r="A45" s="64">
        <v>41.0</v>
      </c>
      <c r="B45" s="64"/>
      <c r="C45" s="64" t="s">
        <v>857</v>
      </c>
      <c r="D45" s="65" t="s">
        <v>11</v>
      </c>
      <c r="E45" s="66" t="s">
        <v>502</v>
      </c>
      <c r="F45" s="65" t="s">
        <v>506</v>
      </c>
      <c r="G45" s="65" t="s">
        <v>507</v>
      </c>
      <c r="H45" s="65" t="s">
        <v>519</v>
      </c>
      <c r="I45" s="67">
        <v>1.59035862E8</v>
      </c>
      <c r="J45" s="74"/>
      <c r="K45" s="74"/>
      <c r="L45" s="74"/>
      <c r="M45" s="69" t="s">
        <v>867</v>
      </c>
      <c r="N45" s="57"/>
      <c r="O45" s="70"/>
    </row>
    <row r="46" ht="36.0" customHeight="1">
      <c r="A46" s="64">
        <v>42.0</v>
      </c>
      <c r="B46" s="64"/>
      <c r="C46" s="64" t="s">
        <v>857</v>
      </c>
      <c r="D46" s="65" t="s">
        <v>11</v>
      </c>
      <c r="E46" s="66" t="s">
        <v>502</v>
      </c>
      <c r="F46" s="65" t="s">
        <v>506</v>
      </c>
      <c r="G46" s="65" t="s">
        <v>507</v>
      </c>
      <c r="H46" s="65" t="s">
        <v>923</v>
      </c>
      <c r="I46" s="67">
        <v>4.4083875E7</v>
      </c>
      <c r="J46" s="74"/>
      <c r="K46" s="74"/>
      <c r="L46" s="74"/>
      <c r="M46" s="69" t="s">
        <v>917</v>
      </c>
      <c r="N46" s="57"/>
      <c r="O46" s="70"/>
    </row>
    <row r="47" ht="36.0" customHeight="1">
      <c r="A47" s="64">
        <v>43.0</v>
      </c>
      <c r="B47" s="64"/>
      <c r="C47" s="64" t="s">
        <v>857</v>
      </c>
      <c r="D47" s="65" t="s">
        <v>11</v>
      </c>
      <c r="E47" s="66" t="s">
        <v>502</v>
      </c>
      <c r="F47" s="65" t="s">
        <v>506</v>
      </c>
      <c r="G47" s="65" t="s">
        <v>507</v>
      </c>
      <c r="H47" s="65" t="s">
        <v>924</v>
      </c>
      <c r="I47" s="67">
        <v>6.26530465E8</v>
      </c>
      <c r="J47" s="74"/>
      <c r="K47" s="74"/>
      <c r="L47" s="74"/>
      <c r="M47" s="69" t="s">
        <v>867</v>
      </c>
      <c r="N47" s="57"/>
      <c r="O47" s="70"/>
    </row>
    <row r="48" ht="45.0" customHeight="1">
      <c r="A48" s="64">
        <v>44.0</v>
      </c>
      <c r="B48" s="64"/>
      <c r="C48" s="64" t="s">
        <v>857</v>
      </c>
      <c r="D48" s="65" t="s">
        <v>11</v>
      </c>
      <c r="E48" s="66" t="s">
        <v>502</v>
      </c>
      <c r="F48" s="65" t="s">
        <v>506</v>
      </c>
      <c r="G48" s="65" t="s">
        <v>507</v>
      </c>
      <c r="H48" s="65" t="s">
        <v>526</v>
      </c>
      <c r="I48" s="67">
        <v>9.625E7</v>
      </c>
      <c r="J48" s="74"/>
      <c r="K48" s="74"/>
      <c r="L48" s="74"/>
      <c r="M48" s="69" t="s">
        <v>861</v>
      </c>
      <c r="N48" s="57"/>
      <c r="O48" s="70"/>
    </row>
    <row r="49" ht="36.0" customHeight="1">
      <c r="A49" s="64">
        <v>45.0</v>
      </c>
      <c r="B49" s="64"/>
      <c r="C49" s="64" t="s">
        <v>857</v>
      </c>
      <c r="D49" s="65" t="s">
        <v>11</v>
      </c>
      <c r="E49" s="66" t="s">
        <v>502</v>
      </c>
      <c r="F49" s="65" t="s">
        <v>506</v>
      </c>
      <c r="G49" s="65" t="s">
        <v>507</v>
      </c>
      <c r="H49" s="65" t="s">
        <v>515</v>
      </c>
      <c r="I49" s="67">
        <v>3.91225513E8</v>
      </c>
      <c r="J49" s="74"/>
      <c r="K49" s="74"/>
      <c r="L49" s="74"/>
      <c r="M49" s="69" t="s">
        <v>917</v>
      </c>
      <c r="N49" s="57"/>
      <c r="O49" s="70"/>
    </row>
    <row r="50" ht="45.0" customHeight="1">
      <c r="A50" s="64">
        <v>46.0</v>
      </c>
      <c r="B50" s="64"/>
      <c r="C50" s="64" t="s">
        <v>857</v>
      </c>
      <c r="D50" s="65" t="s">
        <v>11</v>
      </c>
      <c r="E50" s="66" t="s">
        <v>502</v>
      </c>
      <c r="F50" s="65" t="s">
        <v>506</v>
      </c>
      <c r="G50" s="65" t="s">
        <v>507</v>
      </c>
      <c r="H50" s="65" t="s">
        <v>597</v>
      </c>
      <c r="I50" s="67">
        <v>4.94E8</v>
      </c>
      <c r="J50" s="74"/>
      <c r="K50" s="74"/>
      <c r="L50" s="74"/>
      <c r="M50" s="69" t="s">
        <v>867</v>
      </c>
      <c r="N50" s="57"/>
      <c r="O50" s="70"/>
    </row>
    <row r="51" ht="36.0" customHeight="1">
      <c r="A51" s="64">
        <v>47.0</v>
      </c>
      <c r="B51" s="64"/>
      <c r="C51" s="64" t="s">
        <v>857</v>
      </c>
      <c r="D51" s="65" t="s">
        <v>11</v>
      </c>
      <c r="E51" s="66" t="s">
        <v>502</v>
      </c>
      <c r="F51" s="65" t="s">
        <v>506</v>
      </c>
      <c r="G51" s="65" t="s">
        <v>189</v>
      </c>
      <c r="H51" s="65" t="s">
        <v>189</v>
      </c>
      <c r="I51" s="67">
        <v>1.72730437E8</v>
      </c>
      <c r="J51" s="74"/>
      <c r="K51" s="74"/>
      <c r="L51" s="74"/>
      <c r="M51" s="69" t="s">
        <v>917</v>
      </c>
      <c r="N51" s="57"/>
      <c r="O51" s="70"/>
    </row>
    <row r="52" ht="60.0" customHeight="1">
      <c r="A52" s="64">
        <v>48.0</v>
      </c>
      <c r="B52" s="64"/>
      <c r="C52" s="64" t="s">
        <v>857</v>
      </c>
      <c r="D52" s="65" t="s">
        <v>11</v>
      </c>
      <c r="E52" s="66" t="s">
        <v>502</v>
      </c>
      <c r="F52" s="65" t="s">
        <v>506</v>
      </c>
      <c r="G52" s="65" t="s">
        <v>510</v>
      </c>
      <c r="H52" s="65" t="s">
        <v>62</v>
      </c>
      <c r="I52" s="67">
        <v>1.7507574E9</v>
      </c>
      <c r="J52" s="74" t="s">
        <v>925</v>
      </c>
      <c r="K52" s="74" t="s">
        <v>926</v>
      </c>
      <c r="L52" s="74" t="s">
        <v>927</v>
      </c>
      <c r="M52" s="69" t="s">
        <v>861</v>
      </c>
      <c r="N52" s="75" t="s">
        <v>928</v>
      </c>
      <c r="O52" s="70" t="s">
        <v>929</v>
      </c>
    </row>
    <row r="53" ht="15.75" customHeight="1">
      <c r="A53" s="64">
        <v>49.0</v>
      </c>
      <c r="B53" s="64"/>
      <c r="C53" s="64" t="s">
        <v>857</v>
      </c>
      <c r="D53" s="65" t="s">
        <v>11</v>
      </c>
      <c r="E53" s="66" t="s">
        <v>502</v>
      </c>
      <c r="F53" s="65" t="s">
        <v>506</v>
      </c>
      <c r="G53" s="65" t="s">
        <v>512</v>
      </c>
      <c r="H53" s="65" t="s">
        <v>203</v>
      </c>
      <c r="I53" s="67">
        <v>5.17E7</v>
      </c>
      <c r="J53" s="74"/>
      <c r="K53" s="74"/>
      <c r="L53" s="74"/>
      <c r="M53" s="69" t="s">
        <v>917</v>
      </c>
      <c r="N53" s="57"/>
      <c r="O53" s="70"/>
    </row>
    <row r="54" ht="45.0" customHeight="1">
      <c r="A54" s="64">
        <v>50.0</v>
      </c>
      <c r="B54" s="64"/>
      <c r="C54" s="64" t="s">
        <v>857</v>
      </c>
      <c r="D54" s="65" t="s">
        <v>11</v>
      </c>
      <c r="E54" s="66" t="s">
        <v>502</v>
      </c>
      <c r="F54" s="65" t="s">
        <v>513</v>
      </c>
      <c r="G54" s="65" t="s">
        <v>514</v>
      </c>
      <c r="H54" s="65" t="s">
        <v>930</v>
      </c>
      <c r="I54" s="67">
        <v>1.9972293E8</v>
      </c>
      <c r="J54" s="74"/>
      <c r="K54" s="74"/>
      <c r="L54" s="74"/>
      <c r="M54" s="69" t="s">
        <v>917</v>
      </c>
      <c r="N54" s="57"/>
      <c r="O54" s="70"/>
    </row>
    <row r="55" ht="45.0" customHeight="1">
      <c r="A55" s="64">
        <v>51.0</v>
      </c>
      <c r="B55" s="64"/>
      <c r="C55" s="64" t="s">
        <v>857</v>
      </c>
      <c r="D55" s="65" t="s">
        <v>11</v>
      </c>
      <c r="E55" s="66" t="s">
        <v>502</v>
      </c>
      <c r="F55" s="65" t="s">
        <v>516</v>
      </c>
      <c r="G55" s="65" t="s">
        <v>517</v>
      </c>
      <c r="H55" s="65" t="s">
        <v>87</v>
      </c>
      <c r="I55" s="67">
        <v>4.051684E9</v>
      </c>
      <c r="J55" s="78" t="s">
        <v>931</v>
      </c>
      <c r="K55" s="74" t="s">
        <v>932</v>
      </c>
      <c r="L55" s="78" t="s">
        <v>933</v>
      </c>
      <c r="M55" s="69" t="s">
        <v>917</v>
      </c>
      <c r="N55" s="57" t="s">
        <v>922</v>
      </c>
      <c r="O55" s="70"/>
    </row>
    <row r="56" ht="45.0" customHeight="1">
      <c r="A56" s="64">
        <v>52.0</v>
      </c>
      <c r="B56" s="64"/>
      <c r="C56" s="64" t="s">
        <v>857</v>
      </c>
      <c r="D56" s="65" t="s">
        <v>11</v>
      </c>
      <c r="E56" s="66" t="s">
        <v>502</v>
      </c>
      <c r="F56" s="65" t="s">
        <v>516</v>
      </c>
      <c r="G56" s="65" t="s">
        <v>518</v>
      </c>
      <c r="H56" s="65" t="s">
        <v>312</v>
      </c>
      <c r="I56" s="67">
        <v>1.6896E8</v>
      </c>
      <c r="J56" s="74"/>
      <c r="K56" s="74"/>
      <c r="L56" s="74"/>
      <c r="M56" s="69" t="s">
        <v>917</v>
      </c>
      <c r="N56" s="57"/>
      <c r="O56" s="70"/>
    </row>
    <row r="57" ht="45.0" customHeight="1">
      <c r="A57" s="64">
        <v>53.0</v>
      </c>
      <c r="B57" s="64"/>
      <c r="C57" s="64" t="s">
        <v>857</v>
      </c>
      <c r="D57" s="65" t="s">
        <v>11</v>
      </c>
      <c r="E57" s="66" t="s">
        <v>502</v>
      </c>
      <c r="F57" s="65" t="s">
        <v>516</v>
      </c>
      <c r="G57" s="65" t="s">
        <v>520</v>
      </c>
      <c r="H57" s="65" t="s">
        <v>521</v>
      </c>
      <c r="I57" s="67">
        <v>2.237025024E9</v>
      </c>
      <c r="J57" s="74"/>
      <c r="K57" s="74"/>
      <c r="L57" s="74"/>
      <c r="M57" s="69" t="s">
        <v>917</v>
      </c>
      <c r="N57" s="57"/>
      <c r="O57" s="70"/>
    </row>
    <row r="58" ht="45.0" customHeight="1">
      <c r="A58" s="64">
        <v>54.0</v>
      </c>
      <c r="B58" s="64"/>
      <c r="C58" s="64" t="s">
        <v>857</v>
      </c>
      <c r="D58" s="65" t="s">
        <v>11</v>
      </c>
      <c r="E58" s="66" t="s">
        <v>502</v>
      </c>
      <c r="F58" s="65" t="s">
        <v>516</v>
      </c>
      <c r="G58" s="65" t="s">
        <v>520</v>
      </c>
      <c r="H58" s="65" t="s">
        <v>522</v>
      </c>
      <c r="I58" s="67">
        <v>1.81758276E9</v>
      </c>
      <c r="J58" s="74"/>
      <c r="K58" s="74"/>
      <c r="L58" s="74"/>
      <c r="M58" s="69" t="s">
        <v>917</v>
      </c>
      <c r="N58" s="57"/>
      <c r="O58" s="70"/>
    </row>
    <row r="59" ht="45.0" customHeight="1">
      <c r="A59" s="64">
        <v>55.0</v>
      </c>
      <c r="B59" s="64"/>
      <c r="C59" s="64" t="s">
        <v>857</v>
      </c>
      <c r="D59" s="65" t="s">
        <v>11</v>
      </c>
      <c r="E59" s="66" t="s">
        <v>502</v>
      </c>
      <c r="F59" s="65" t="s">
        <v>516</v>
      </c>
      <c r="G59" s="65" t="s">
        <v>520</v>
      </c>
      <c r="H59" s="65" t="s">
        <v>934</v>
      </c>
      <c r="I59" s="67">
        <v>6.1701619E7</v>
      </c>
      <c r="J59" s="74"/>
      <c r="K59" s="74"/>
      <c r="L59" s="74"/>
      <c r="M59" s="69" t="s">
        <v>917</v>
      </c>
      <c r="N59" s="57"/>
      <c r="O59" s="70"/>
    </row>
    <row r="60" ht="45.0" customHeight="1">
      <c r="A60" s="64">
        <v>56.0</v>
      </c>
      <c r="B60" s="64"/>
      <c r="C60" s="64" t="s">
        <v>857</v>
      </c>
      <c r="D60" s="65" t="s">
        <v>11</v>
      </c>
      <c r="E60" s="66" t="s">
        <v>502</v>
      </c>
      <c r="F60" s="65" t="s">
        <v>516</v>
      </c>
      <c r="G60" s="65" t="s">
        <v>520</v>
      </c>
      <c r="H60" s="65" t="s">
        <v>198</v>
      </c>
      <c r="I60" s="67">
        <v>1.77035276E8</v>
      </c>
      <c r="J60" s="74"/>
      <c r="K60" s="74"/>
      <c r="L60" s="74"/>
      <c r="M60" s="69" t="s">
        <v>917</v>
      </c>
      <c r="N60" s="57"/>
      <c r="O60" s="70"/>
    </row>
    <row r="61" ht="45.0" customHeight="1">
      <c r="A61" s="64">
        <v>57.0</v>
      </c>
      <c r="B61" s="64"/>
      <c r="C61" s="64" t="s">
        <v>857</v>
      </c>
      <c r="D61" s="65" t="s">
        <v>11</v>
      </c>
      <c r="E61" s="66" t="s">
        <v>502</v>
      </c>
      <c r="F61" s="65" t="s">
        <v>523</v>
      </c>
      <c r="G61" s="65" t="s">
        <v>524</v>
      </c>
      <c r="H61" s="65" t="s">
        <v>66</v>
      </c>
      <c r="I61" s="67">
        <v>3.3073182E8</v>
      </c>
      <c r="J61" s="74" t="s">
        <v>935</v>
      </c>
      <c r="K61" s="74" t="s">
        <v>936</v>
      </c>
      <c r="L61" s="74" t="s">
        <v>937</v>
      </c>
      <c r="M61" s="69" t="s">
        <v>861</v>
      </c>
      <c r="N61" s="75" t="s">
        <v>928</v>
      </c>
      <c r="O61" s="70"/>
    </row>
    <row r="62" ht="45.0" customHeight="1">
      <c r="A62" s="64">
        <v>58.0</v>
      </c>
      <c r="B62" s="64"/>
      <c r="C62" s="64" t="s">
        <v>857</v>
      </c>
      <c r="D62" s="65" t="s">
        <v>11</v>
      </c>
      <c r="E62" s="66" t="s">
        <v>502</v>
      </c>
      <c r="F62" s="65" t="s">
        <v>523</v>
      </c>
      <c r="G62" s="65" t="s">
        <v>524</v>
      </c>
      <c r="H62" s="65" t="s">
        <v>938</v>
      </c>
      <c r="I62" s="67">
        <v>2.257874048E9</v>
      </c>
      <c r="J62" s="74"/>
      <c r="K62" s="74"/>
      <c r="L62" s="74"/>
      <c r="M62" s="69" t="s">
        <v>861</v>
      </c>
      <c r="N62" s="57"/>
      <c r="O62" s="70"/>
    </row>
    <row r="63" ht="45.0" customHeight="1">
      <c r="A63" s="64">
        <v>59.0</v>
      </c>
      <c r="B63" s="64"/>
      <c r="C63" s="64" t="s">
        <v>857</v>
      </c>
      <c r="D63" s="65" t="s">
        <v>11</v>
      </c>
      <c r="E63" s="66" t="s">
        <v>502</v>
      </c>
      <c r="F63" s="65" t="s">
        <v>523</v>
      </c>
      <c r="G63" s="65" t="s">
        <v>524</v>
      </c>
      <c r="H63" s="65" t="s">
        <v>466</v>
      </c>
      <c r="I63" s="67">
        <v>2.7379242E8</v>
      </c>
      <c r="J63" s="74"/>
      <c r="K63" s="74"/>
      <c r="L63" s="74"/>
      <c r="M63" s="69" t="s">
        <v>861</v>
      </c>
      <c r="N63" s="57"/>
      <c r="O63" s="70"/>
    </row>
    <row r="64" ht="45.0" customHeight="1">
      <c r="A64" s="64">
        <v>60.0</v>
      </c>
      <c r="B64" s="64"/>
      <c r="C64" s="64" t="s">
        <v>857</v>
      </c>
      <c r="D64" s="65" t="s">
        <v>11</v>
      </c>
      <c r="E64" s="66" t="s">
        <v>502</v>
      </c>
      <c r="F64" s="65" t="s">
        <v>523</v>
      </c>
      <c r="G64" s="65" t="s">
        <v>524</v>
      </c>
      <c r="H64" s="65" t="s">
        <v>161</v>
      </c>
      <c r="I64" s="67">
        <v>7.9398704E8</v>
      </c>
      <c r="J64" s="74"/>
      <c r="K64" s="74"/>
      <c r="L64" s="74"/>
      <c r="M64" s="69" t="s">
        <v>861</v>
      </c>
      <c r="N64" s="57"/>
      <c r="O64" s="70"/>
    </row>
    <row r="65" ht="45.0" customHeight="1">
      <c r="A65" s="64">
        <v>61.0</v>
      </c>
      <c r="B65" s="64"/>
      <c r="C65" s="64" t="s">
        <v>857</v>
      </c>
      <c r="D65" s="65" t="s">
        <v>11</v>
      </c>
      <c r="E65" s="66" t="s">
        <v>502</v>
      </c>
      <c r="F65" s="65" t="s">
        <v>523</v>
      </c>
      <c r="G65" s="65" t="s">
        <v>531</v>
      </c>
      <c r="H65" s="65" t="s">
        <v>532</v>
      </c>
      <c r="I65" s="67">
        <v>7.81704E7</v>
      </c>
      <c r="J65" s="74"/>
      <c r="K65" s="74"/>
      <c r="L65" s="74"/>
      <c r="M65" s="69" t="s">
        <v>917</v>
      </c>
      <c r="N65" s="57"/>
      <c r="O65" s="70"/>
    </row>
    <row r="66" ht="45.0" customHeight="1">
      <c r="A66" s="64">
        <v>62.0</v>
      </c>
      <c r="B66" s="64"/>
      <c r="C66" s="64" t="s">
        <v>857</v>
      </c>
      <c r="D66" s="65" t="s">
        <v>11</v>
      </c>
      <c r="E66" s="66" t="s">
        <v>502</v>
      </c>
      <c r="F66" s="65" t="s">
        <v>523</v>
      </c>
      <c r="G66" s="65" t="s">
        <v>531</v>
      </c>
      <c r="H66" s="65" t="s">
        <v>939</v>
      </c>
      <c r="I66" s="67">
        <v>5.5028512E8</v>
      </c>
      <c r="J66" s="74"/>
      <c r="K66" s="74"/>
      <c r="L66" s="74"/>
      <c r="M66" s="69" t="s">
        <v>917</v>
      </c>
      <c r="N66" s="57"/>
      <c r="O66" s="70"/>
    </row>
    <row r="67" ht="45.0" customHeight="1">
      <c r="A67" s="64">
        <v>63.0</v>
      </c>
      <c r="B67" s="64"/>
      <c r="C67" s="64" t="s">
        <v>857</v>
      </c>
      <c r="D67" s="65" t="s">
        <v>11</v>
      </c>
      <c r="E67" s="66" t="s">
        <v>502</v>
      </c>
      <c r="F67" s="65" t="s">
        <v>523</v>
      </c>
      <c r="G67" s="65" t="s">
        <v>531</v>
      </c>
      <c r="H67" s="65" t="s">
        <v>205</v>
      </c>
      <c r="I67" s="67">
        <v>2.45696E7</v>
      </c>
      <c r="J67" s="74"/>
      <c r="K67" s="74"/>
      <c r="L67" s="74"/>
      <c r="M67" s="69" t="s">
        <v>917</v>
      </c>
      <c r="N67" s="57"/>
      <c r="O67" s="70"/>
    </row>
    <row r="68" ht="45.0" customHeight="1">
      <c r="A68" s="64">
        <v>64.0</v>
      </c>
      <c r="B68" s="64"/>
      <c r="C68" s="64" t="s">
        <v>857</v>
      </c>
      <c r="D68" s="65" t="s">
        <v>11</v>
      </c>
      <c r="E68" s="66" t="s">
        <v>502</v>
      </c>
      <c r="F68" s="65" t="s">
        <v>523</v>
      </c>
      <c r="G68" s="65" t="s">
        <v>531</v>
      </c>
      <c r="H68" s="65" t="s">
        <v>534</v>
      </c>
      <c r="I68" s="67">
        <v>1.367168E8</v>
      </c>
      <c r="J68" s="74"/>
      <c r="K68" s="74"/>
      <c r="L68" s="74"/>
      <c r="M68" s="69" t="s">
        <v>917</v>
      </c>
      <c r="N68" s="57"/>
      <c r="O68" s="70"/>
    </row>
    <row r="69" ht="45.0" customHeight="1">
      <c r="A69" s="64">
        <v>65.0</v>
      </c>
      <c r="B69" s="64"/>
      <c r="C69" s="64" t="s">
        <v>857</v>
      </c>
      <c r="D69" s="65" t="s">
        <v>11</v>
      </c>
      <c r="E69" s="66" t="s">
        <v>502</v>
      </c>
      <c r="F69" s="65" t="s">
        <v>523</v>
      </c>
      <c r="G69" s="65" t="s">
        <v>625</v>
      </c>
      <c r="H69" s="65" t="s">
        <v>940</v>
      </c>
      <c r="I69" s="67">
        <v>3.09387023E8</v>
      </c>
      <c r="J69" s="74"/>
      <c r="K69" s="74"/>
      <c r="L69" s="74"/>
      <c r="M69" s="69" t="s">
        <v>917</v>
      </c>
      <c r="N69" s="57"/>
      <c r="O69" s="70"/>
    </row>
    <row r="70" ht="45.0" customHeight="1">
      <c r="A70" s="64">
        <v>66.0</v>
      </c>
      <c r="B70" s="64"/>
      <c r="C70" s="64" t="s">
        <v>857</v>
      </c>
      <c r="D70" s="65" t="s">
        <v>11</v>
      </c>
      <c r="E70" s="66" t="s">
        <v>502</v>
      </c>
      <c r="F70" s="65" t="s">
        <v>523</v>
      </c>
      <c r="G70" s="65" t="s">
        <v>533</v>
      </c>
      <c r="H70" s="65" t="s">
        <v>941</v>
      </c>
      <c r="I70" s="67">
        <v>1.05293837E8</v>
      </c>
      <c r="J70" s="74"/>
      <c r="K70" s="74"/>
      <c r="L70" s="74"/>
      <c r="M70" s="69" t="s">
        <v>917</v>
      </c>
      <c r="N70" s="57"/>
      <c r="O70" s="70"/>
    </row>
    <row r="71" ht="75.0" customHeight="1">
      <c r="A71" s="64">
        <v>67.0</v>
      </c>
      <c r="B71" s="64"/>
      <c r="C71" s="64" t="s">
        <v>857</v>
      </c>
      <c r="D71" s="65" t="s">
        <v>11</v>
      </c>
      <c r="E71" s="66" t="s">
        <v>492</v>
      </c>
      <c r="F71" s="65" t="s">
        <v>604</v>
      </c>
      <c r="G71" s="65" t="s">
        <v>605</v>
      </c>
      <c r="H71" s="65" t="s">
        <v>942</v>
      </c>
      <c r="I71" s="79">
        <v>1.72508898283E11</v>
      </c>
      <c r="J71" s="74" t="s">
        <v>943</v>
      </c>
      <c r="K71" s="74" t="s">
        <v>944</v>
      </c>
      <c r="L71" s="74" t="s">
        <v>945</v>
      </c>
      <c r="M71" s="69" t="s">
        <v>861</v>
      </c>
      <c r="N71" s="75" t="s">
        <v>928</v>
      </c>
      <c r="O71" s="70"/>
    </row>
    <row r="72" ht="60.0" customHeight="1">
      <c r="A72" s="80"/>
      <c r="B72" s="80"/>
      <c r="C72" s="80" t="s">
        <v>857</v>
      </c>
      <c r="D72" s="81" t="s">
        <v>11</v>
      </c>
      <c r="E72" s="82" t="s">
        <v>492</v>
      </c>
      <c r="F72" s="83" t="s">
        <v>604</v>
      </c>
      <c r="G72" s="83" t="s">
        <v>605</v>
      </c>
      <c r="H72" s="83" t="s">
        <v>946</v>
      </c>
      <c r="I72" s="84"/>
      <c r="J72" s="74"/>
      <c r="K72" s="74"/>
      <c r="L72" s="74"/>
      <c r="M72" s="69"/>
      <c r="N72" s="75" t="s">
        <v>947</v>
      </c>
      <c r="O72" s="70" t="s">
        <v>948</v>
      </c>
    </row>
    <row r="73" ht="45.0" customHeight="1">
      <c r="A73" s="64">
        <v>68.0</v>
      </c>
      <c r="B73" s="64"/>
      <c r="C73" s="64" t="s">
        <v>857</v>
      </c>
      <c r="D73" s="65" t="s">
        <v>11</v>
      </c>
      <c r="E73" s="66" t="s">
        <v>575</v>
      </c>
      <c r="F73" s="65" t="s">
        <v>579</v>
      </c>
      <c r="G73" s="65" t="s">
        <v>580</v>
      </c>
      <c r="H73" s="65" t="s">
        <v>582</v>
      </c>
      <c r="I73" s="67">
        <v>1.61722255E8</v>
      </c>
      <c r="J73" s="74"/>
      <c r="K73" s="74"/>
      <c r="L73" s="74"/>
      <c r="M73" s="69" t="s">
        <v>899</v>
      </c>
      <c r="N73" s="57"/>
      <c r="O73" s="70"/>
    </row>
    <row r="74" ht="45.0" customHeight="1">
      <c r="A74" s="64">
        <v>69.0</v>
      </c>
      <c r="B74" s="64"/>
      <c r="C74" s="64" t="s">
        <v>857</v>
      </c>
      <c r="D74" s="65" t="s">
        <v>11</v>
      </c>
      <c r="E74" s="66" t="s">
        <v>575</v>
      </c>
      <c r="F74" s="65" t="s">
        <v>579</v>
      </c>
      <c r="G74" s="65" t="s">
        <v>580</v>
      </c>
      <c r="H74" s="65" t="s">
        <v>584</v>
      </c>
      <c r="I74" s="67">
        <v>7.562962E7</v>
      </c>
      <c r="J74" s="74"/>
      <c r="K74" s="74"/>
      <c r="L74" s="74"/>
      <c r="M74" s="69" t="s">
        <v>899</v>
      </c>
      <c r="N74" s="57"/>
      <c r="O74" s="70"/>
    </row>
    <row r="75" ht="60.0" customHeight="1">
      <c r="A75" s="64">
        <v>70.0</v>
      </c>
      <c r="B75" s="64"/>
      <c r="C75" s="64" t="s">
        <v>857</v>
      </c>
      <c r="D75" s="65" t="s">
        <v>11</v>
      </c>
      <c r="E75" s="66" t="s">
        <v>575</v>
      </c>
      <c r="F75" s="65" t="s">
        <v>579</v>
      </c>
      <c r="G75" s="65" t="s">
        <v>580</v>
      </c>
      <c r="H75" s="65" t="s">
        <v>949</v>
      </c>
      <c r="I75" s="67">
        <v>1.97175782E8</v>
      </c>
      <c r="J75" s="74"/>
      <c r="K75" s="74"/>
      <c r="L75" s="74"/>
      <c r="M75" s="69" t="s">
        <v>899</v>
      </c>
      <c r="N75" s="57"/>
      <c r="O75" s="70"/>
    </row>
    <row r="76" ht="45.0" customHeight="1">
      <c r="A76" s="64">
        <v>71.0</v>
      </c>
      <c r="B76" s="64"/>
      <c r="C76" s="64" t="s">
        <v>857</v>
      </c>
      <c r="D76" s="65" t="s">
        <v>11</v>
      </c>
      <c r="E76" s="66" t="s">
        <v>575</v>
      </c>
      <c r="F76" s="65" t="s">
        <v>579</v>
      </c>
      <c r="G76" s="65" t="s">
        <v>580</v>
      </c>
      <c r="H76" s="65" t="s">
        <v>93</v>
      </c>
      <c r="I76" s="67">
        <v>2.1495E8</v>
      </c>
      <c r="J76" s="74" t="s">
        <v>950</v>
      </c>
      <c r="K76" s="74" t="s">
        <v>951</v>
      </c>
      <c r="L76" s="74" t="s">
        <v>952</v>
      </c>
      <c r="M76" s="69" t="s">
        <v>885</v>
      </c>
      <c r="N76" s="75" t="s">
        <v>892</v>
      </c>
      <c r="O76" s="70"/>
    </row>
    <row r="77" ht="60.0" customHeight="1">
      <c r="A77" s="64">
        <v>72.0</v>
      </c>
      <c r="B77" s="64"/>
      <c r="C77" s="64" t="s">
        <v>857</v>
      </c>
      <c r="D77" s="65" t="s">
        <v>11</v>
      </c>
      <c r="E77" s="66" t="s">
        <v>575</v>
      </c>
      <c r="F77" s="65" t="s">
        <v>579</v>
      </c>
      <c r="G77" s="65" t="s">
        <v>583</v>
      </c>
      <c r="H77" s="65" t="s">
        <v>174</v>
      </c>
      <c r="I77" s="67">
        <v>1.33248E8</v>
      </c>
      <c r="J77" s="74"/>
      <c r="K77" s="74"/>
      <c r="L77" s="74"/>
      <c r="M77" s="69" t="s">
        <v>885</v>
      </c>
      <c r="N77" s="57"/>
      <c r="O77" s="70"/>
    </row>
    <row r="78" ht="60.0" customHeight="1">
      <c r="A78" s="64">
        <v>73.0</v>
      </c>
      <c r="B78" s="64"/>
      <c r="C78" s="64" t="s">
        <v>857</v>
      </c>
      <c r="D78" s="65" t="s">
        <v>11</v>
      </c>
      <c r="E78" s="66" t="s">
        <v>575</v>
      </c>
      <c r="F78" s="65" t="s">
        <v>579</v>
      </c>
      <c r="G78" s="65" t="s">
        <v>583</v>
      </c>
      <c r="H78" s="65" t="s">
        <v>128</v>
      </c>
      <c r="I78" s="67">
        <v>1.9620573072E10</v>
      </c>
      <c r="J78" s="74"/>
      <c r="K78" s="74"/>
      <c r="L78" s="74"/>
      <c r="M78" s="69" t="s">
        <v>885</v>
      </c>
      <c r="N78" s="57"/>
      <c r="O78" s="70"/>
    </row>
    <row r="79" ht="60.0" customHeight="1">
      <c r="A79" s="64">
        <v>74.0</v>
      </c>
      <c r="B79" s="64"/>
      <c r="C79" s="64" t="s">
        <v>857</v>
      </c>
      <c r="D79" s="65" t="s">
        <v>11</v>
      </c>
      <c r="E79" s="66" t="s">
        <v>575</v>
      </c>
      <c r="F79" s="65" t="s">
        <v>579</v>
      </c>
      <c r="G79" s="65" t="s">
        <v>583</v>
      </c>
      <c r="H79" s="65" t="s">
        <v>659</v>
      </c>
      <c r="I79" s="67">
        <v>4.15678494E8</v>
      </c>
      <c r="J79" s="74"/>
      <c r="K79" s="74"/>
      <c r="L79" s="74"/>
      <c r="M79" s="69" t="s">
        <v>885</v>
      </c>
      <c r="N79" s="57"/>
      <c r="O79" s="70"/>
    </row>
    <row r="80" ht="30.0" customHeight="1">
      <c r="A80" s="64">
        <v>75.0</v>
      </c>
      <c r="B80" s="64"/>
      <c r="C80" s="64" t="s">
        <v>857</v>
      </c>
      <c r="D80" s="65" t="s">
        <v>11</v>
      </c>
      <c r="E80" s="66" t="s">
        <v>575</v>
      </c>
      <c r="F80" s="65" t="s">
        <v>579</v>
      </c>
      <c r="G80" s="65" t="s">
        <v>586</v>
      </c>
      <c r="H80" s="65" t="s">
        <v>561</v>
      </c>
      <c r="I80" s="67">
        <v>4.08218E7</v>
      </c>
      <c r="J80" s="74"/>
      <c r="K80" s="74"/>
      <c r="L80" s="74"/>
      <c r="M80" s="69" t="s">
        <v>891</v>
      </c>
      <c r="N80" s="57"/>
      <c r="O80" s="70"/>
    </row>
    <row r="81" ht="45.0" customHeight="1">
      <c r="A81" s="64">
        <v>76.0</v>
      </c>
      <c r="B81" s="64"/>
      <c r="C81" s="64" t="s">
        <v>857</v>
      </c>
      <c r="D81" s="65" t="s">
        <v>11</v>
      </c>
      <c r="E81" s="66" t="s">
        <v>575</v>
      </c>
      <c r="F81" s="65" t="s">
        <v>579</v>
      </c>
      <c r="G81" s="65" t="s">
        <v>586</v>
      </c>
      <c r="H81" s="65" t="s">
        <v>591</v>
      </c>
      <c r="I81" s="67">
        <v>2.76945804E8</v>
      </c>
      <c r="J81" s="74" t="s">
        <v>953</v>
      </c>
      <c r="K81" s="74" t="s">
        <v>954</v>
      </c>
      <c r="L81" s="74" t="s">
        <v>955</v>
      </c>
      <c r="M81" s="69" t="s">
        <v>885</v>
      </c>
      <c r="N81" s="75" t="s">
        <v>862</v>
      </c>
      <c r="O81" s="70"/>
    </row>
    <row r="82" ht="60.0" customHeight="1">
      <c r="A82" s="64">
        <v>77.0</v>
      </c>
      <c r="B82" s="64"/>
      <c r="C82" s="64" t="s">
        <v>857</v>
      </c>
      <c r="D82" s="65" t="s">
        <v>11</v>
      </c>
      <c r="E82" s="66" t="s">
        <v>575</v>
      </c>
      <c r="F82" s="65" t="s">
        <v>579</v>
      </c>
      <c r="G82" s="65" t="s">
        <v>586</v>
      </c>
      <c r="H82" s="65" t="s">
        <v>408</v>
      </c>
      <c r="I82" s="67">
        <v>1.7168445E8</v>
      </c>
      <c r="J82" s="74" t="s">
        <v>956</v>
      </c>
      <c r="K82" s="74" t="s">
        <v>957</v>
      </c>
      <c r="L82" s="74" t="s">
        <v>958</v>
      </c>
      <c r="M82" s="69" t="s">
        <v>899</v>
      </c>
      <c r="N82" s="75" t="s">
        <v>862</v>
      </c>
      <c r="O82" s="70"/>
    </row>
    <row r="83" ht="30.0" customHeight="1">
      <c r="A83" s="64">
        <v>78.0</v>
      </c>
      <c r="B83" s="64"/>
      <c r="C83" s="64" t="s">
        <v>857</v>
      </c>
      <c r="D83" s="65" t="s">
        <v>11</v>
      </c>
      <c r="E83" s="66" t="s">
        <v>575</v>
      </c>
      <c r="F83" s="65" t="s">
        <v>579</v>
      </c>
      <c r="G83" s="65" t="s">
        <v>586</v>
      </c>
      <c r="H83" s="65" t="s">
        <v>581</v>
      </c>
      <c r="I83" s="67">
        <v>1.68E8</v>
      </c>
      <c r="J83" s="74"/>
      <c r="K83" s="74"/>
      <c r="L83" s="74"/>
      <c r="M83" s="69" t="s">
        <v>885</v>
      </c>
      <c r="N83" s="57"/>
      <c r="O83" s="70"/>
    </row>
    <row r="84" ht="69.0" customHeight="1">
      <c r="A84" s="64">
        <v>79.0</v>
      </c>
      <c r="B84" s="64"/>
      <c r="C84" s="64" t="s">
        <v>959</v>
      </c>
      <c r="D84" s="65" t="s">
        <v>186</v>
      </c>
      <c r="E84" s="66" t="s">
        <v>492</v>
      </c>
      <c r="F84" s="65" t="s">
        <v>493</v>
      </c>
      <c r="G84" s="65" t="s">
        <v>497</v>
      </c>
      <c r="H84" s="65" t="s">
        <v>136</v>
      </c>
      <c r="I84" s="67">
        <v>3.99046252E9</v>
      </c>
      <c r="J84" s="74" t="s">
        <v>960</v>
      </c>
      <c r="K84" s="74" t="s">
        <v>961</v>
      </c>
      <c r="L84" s="74" t="s">
        <v>962</v>
      </c>
      <c r="M84" s="85"/>
      <c r="N84" s="75" t="s">
        <v>928</v>
      </c>
      <c r="O84" s="70"/>
    </row>
    <row r="85" ht="136.5" customHeight="1">
      <c r="A85" s="64">
        <v>80.0</v>
      </c>
      <c r="B85" s="64"/>
      <c r="C85" s="64" t="s">
        <v>959</v>
      </c>
      <c r="D85" s="65" t="s">
        <v>186</v>
      </c>
      <c r="E85" s="66" t="s">
        <v>542</v>
      </c>
      <c r="F85" s="65" t="s">
        <v>548</v>
      </c>
      <c r="G85" s="65" t="s">
        <v>544</v>
      </c>
      <c r="H85" s="65" t="s">
        <v>963</v>
      </c>
      <c r="I85" s="67">
        <v>2.183106E8</v>
      </c>
      <c r="J85" s="74"/>
      <c r="K85" s="74"/>
      <c r="L85" s="74"/>
      <c r="M85" s="85"/>
      <c r="N85" s="86"/>
      <c r="O85" s="70"/>
    </row>
    <row r="86" ht="60.0" customHeight="1">
      <c r="A86" s="64">
        <v>81.0</v>
      </c>
      <c r="B86" s="64"/>
      <c r="C86" s="64" t="s">
        <v>959</v>
      </c>
      <c r="D86" s="65" t="s">
        <v>186</v>
      </c>
      <c r="E86" s="66" t="s">
        <v>542</v>
      </c>
      <c r="F86" s="65" t="s">
        <v>548</v>
      </c>
      <c r="G86" s="65" t="s">
        <v>544</v>
      </c>
      <c r="H86" s="65" t="s">
        <v>964</v>
      </c>
      <c r="I86" s="67">
        <v>2.64003133E8</v>
      </c>
      <c r="J86" s="74"/>
      <c r="K86" s="74"/>
      <c r="L86" s="74"/>
      <c r="M86" s="85"/>
      <c r="N86" s="86"/>
      <c r="O86" s="70"/>
    </row>
    <row r="87" ht="60.0" customHeight="1">
      <c r="A87" s="64">
        <v>82.0</v>
      </c>
      <c r="B87" s="64"/>
      <c r="C87" s="64" t="s">
        <v>959</v>
      </c>
      <c r="D87" s="65" t="s">
        <v>186</v>
      </c>
      <c r="E87" s="66" t="s">
        <v>542</v>
      </c>
      <c r="F87" s="65" t="s">
        <v>548</v>
      </c>
      <c r="G87" s="65" t="s">
        <v>544</v>
      </c>
      <c r="H87" s="65" t="s">
        <v>965</v>
      </c>
      <c r="I87" s="67">
        <v>1.30342201E8</v>
      </c>
      <c r="J87" s="74"/>
      <c r="K87" s="74"/>
      <c r="L87" s="74"/>
      <c r="M87" s="85"/>
      <c r="N87" s="86"/>
      <c r="O87" s="70"/>
    </row>
    <row r="88" ht="60.0" customHeight="1">
      <c r="A88" s="64">
        <v>83.0</v>
      </c>
      <c r="B88" s="64"/>
      <c r="C88" s="64" t="s">
        <v>959</v>
      </c>
      <c r="D88" s="65" t="s">
        <v>186</v>
      </c>
      <c r="E88" s="66" t="s">
        <v>542</v>
      </c>
      <c r="F88" s="65" t="s">
        <v>548</v>
      </c>
      <c r="G88" s="65" t="s">
        <v>544</v>
      </c>
      <c r="H88" s="65" t="s">
        <v>876</v>
      </c>
      <c r="I88" s="67">
        <v>3.48734441E8</v>
      </c>
      <c r="J88" s="74"/>
      <c r="K88" s="74"/>
      <c r="L88" s="74"/>
      <c r="M88" s="85"/>
      <c r="N88" s="86"/>
      <c r="O88" s="70"/>
    </row>
    <row r="89" ht="60.0" customHeight="1">
      <c r="A89" s="64">
        <v>84.0</v>
      </c>
      <c r="B89" s="64"/>
      <c r="C89" s="64" t="s">
        <v>959</v>
      </c>
      <c r="D89" s="65" t="s">
        <v>186</v>
      </c>
      <c r="E89" s="66" t="s">
        <v>551</v>
      </c>
      <c r="F89" s="65" t="s">
        <v>552</v>
      </c>
      <c r="G89" s="65" t="s">
        <v>790</v>
      </c>
      <c r="H89" s="65" t="s">
        <v>966</v>
      </c>
      <c r="I89" s="67">
        <v>2.6477418E8</v>
      </c>
      <c r="J89" s="74" t="s">
        <v>967</v>
      </c>
      <c r="K89" s="74" t="s">
        <v>968</v>
      </c>
      <c r="L89" s="74" t="s">
        <v>969</v>
      </c>
      <c r="M89" s="85"/>
      <c r="N89" s="75" t="s">
        <v>892</v>
      </c>
      <c r="O89" s="70"/>
    </row>
    <row r="90" ht="90.0" customHeight="1">
      <c r="A90" s="64">
        <v>85.0</v>
      </c>
      <c r="B90" s="64"/>
      <c r="C90" s="64" t="s">
        <v>959</v>
      </c>
      <c r="D90" s="65" t="s">
        <v>186</v>
      </c>
      <c r="E90" s="66" t="s">
        <v>554</v>
      </c>
      <c r="F90" s="65" t="s">
        <v>555</v>
      </c>
      <c r="G90" s="65" t="s">
        <v>556</v>
      </c>
      <c r="H90" s="65" t="s">
        <v>47</v>
      </c>
      <c r="I90" s="67">
        <v>1.38E8</v>
      </c>
      <c r="J90" s="74"/>
      <c r="K90" s="74"/>
      <c r="L90" s="74"/>
      <c r="M90" s="85"/>
      <c r="N90" s="86"/>
      <c r="O90" s="70"/>
    </row>
    <row r="91" ht="150.0" customHeight="1">
      <c r="A91" s="64">
        <v>86.0</v>
      </c>
      <c r="B91" s="64"/>
      <c r="C91" s="64" t="s">
        <v>959</v>
      </c>
      <c r="D91" s="65" t="s">
        <v>186</v>
      </c>
      <c r="E91" s="66" t="s">
        <v>554</v>
      </c>
      <c r="F91" s="65" t="s">
        <v>555</v>
      </c>
      <c r="G91" s="65" t="s">
        <v>559</v>
      </c>
      <c r="H91" s="65" t="s">
        <v>241</v>
      </c>
      <c r="I91" s="67">
        <v>1.5852383E8</v>
      </c>
      <c r="J91" s="74"/>
      <c r="K91" s="74"/>
      <c r="L91" s="74"/>
      <c r="M91" s="85"/>
      <c r="N91" s="86"/>
      <c r="O91" s="70"/>
    </row>
    <row r="92" ht="90.0" customHeight="1">
      <c r="A92" s="64">
        <v>87.0</v>
      </c>
      <c r="B92" s="64"/>
      <c r="C92" s="64" t="s">
        <v>959</v>
      </c>
      <c r="D92" s="65" t="s">
        <v>186</v>
      </c>
      <c r="E92" s="66" t="s">
        <v>562</v>
      </c>
      <c r="F92" s="65" t="s">
        <v>898</v>
      </c>
      <c r="G92" s="65" t="s">
        <v>564</v>
      </c>
      <c r="H92" s="65" t="s">
        <v>70</v>
      </c>
      <c r="I92" s="67">
        <v>2.83E7</v>
      </c>
      <c r="J92" s="74"/>
      <c r="K92" s="74"/>
      <c r="L92" s="74"/>
      <c r="M92" s="85"/>
      <c r="N92" s="86"/>
      <c r="O92" s="70"/>
    </row>
    <row r="93" ht="90.0" customHeight="1">
      <c r="A93" s="64">
        <v>88.0</v>
      </c>
      <c r="B93" s="64"/>
      <c r="C93" s="64" t="s">
        <v>959</v>
      </c>
      <c r="D93" s="65" t="s">
        <v>186</v>
      </c>
      <c r="E93" s="66" t="s">
        <v>562</v>
      </c>
      <c r="F93" s="65" t="s">
        <v>898</v>
      </c>
      <c r="G93" s="65" t="s">
        <v>564</v>
      </c>
      <c r="H93" s="65" t="s">
        <v>565</v>
      </c>
      <c r="I93" s="67">
        <v>4.552E7</v>
      </c>
      <c r="J93" s="74"/>
      <c r="K93" s="74"/>
      <c r="L93" s="74"/>
      <c r="M93" s="85"/>
      <c r="N93" s="86"/>
      <c r="O93" s="70"/>
    </row>
    <row r="94" ht="45.0" customHeight="1">
      <c r="A94" s="64">
        <v>89.0</v>
      </c>
      <c r="B94" s="64"/>
      <c r="C94" s="64" t="s">
        <v>959</v>
      </c>
      <c r="D94" s="65" t="s">
        <v>186</v>
      </c>
      <c r="E94" s="66" t="s">
        <v>502</v>
      </c>
      <c r="F94" s="65" t="s">
        <v>503</v>
      </c>
      <c r="G94" s="65" t="s">
        <v>505</v>
      </c>
      <c r="H94" s="65" t="s">
        <v>83</v>
      </c>
      <c r="I94" s="67">
        <v>4274000.0</v>
      </c>
      <c r="J94" s="74"/>
      <c r="K94" s="74"/>
      <c r="L94" s="74"/>
      <c r="M94" s="85"/>
      <c r="N94" s="86"/>
      <c r="O94" s="70"/>
    </row>
    <row r="95" ht="45.0" customHeight="1">
      <c r="A95" s="64">
        <v>90.0</v>
      </c>
      <c r="B95" s="64"/>
      <c r="C95" s="64" t="s">
        <v>959</v>
      </c>
      <c r="D95" s="65" t="s">
        <v>186</v>
      </c>
      <c r="E95" s="66" t="s">
        <v>502</v>
      </c>
      <c r="F95" s="65" t="s">
        <v>506</v>
      </c>
      <c r="G95" s="65" t="s">
        <v>507</v>
      </c>
      <c r="H95" s="65" t="s">
        <v>181</v>
      </c>
      <c r="I95" s="67">
        <v>1.50671621E8</v>
      </c>
      <c r="J95" s="74"/>
      <c r="K95" s="74"/>
      <c r="L95" s="74"/>
      <c r="M95" s="85"/>
      <c r="N95" s="86"/>
      <c r="O95" s="70"/>
    </row>
    <row r="96" ht="45.0" customHeight="1">
      <c r="A96" s="64">
        <v>91.0</v>
      </c>
      <c r="B96" s="64"/>
      <c r="C96" s="64" t="s">
        <v>959</v>
      </c>
      <c r="D96" s="65" t="s">
        <v>186</v>
      </c>
      <c r="E96" s="66" t="s">
        <v>502</v>
      </c>
      <c r="F96" s="65" t="s">
        <v>506</v>
      </c>
      <c r="G96" s="65" t="s">
        <v>189</v>
      </c>
      <c r="H96" s="65" t="s">
        <v>189</v>
      </c>
      <c r="I96" s="67">
        <v>1.48732485E8</v>
      </c>
      <c r="J96" s="74"/>
      <c r="K96" s="74"/>
      <c r="L96" s="74"/>
      <c r="M96" s="85"/>
      <c r="N96" s="86"/>
      <c r="O96" s="70"/>
    </row>
    <row r="97" ht="45.0" customHeight="1">
      <c r="A97" s="64">
        <v>92.0</v>
      </c>
      <c r="B97" s="64"/>
      <c r="C97" s="64" t="s">
        <v>959</v>
      </c>
      <c r="D97" s="65" t="s">
        <v>186</v>
      </c>
      <c r="E97" s="66" t="s">
        <v>502</v>
      </c>
      <c r="F97" s="65" t="s">
        <v>506</v>
      </c>
      <c r="G97" s="65" t="s">
        <v>510</v>
      </c>
      <c r="H97" s="65" t="s">
        <v>62</v>
      </c>
      <c r="I97" s="67">
        <v>1.7017596E10</v>
      </c>
      <c r="J97" s="74" t="s">
        <v>970</v>
      </c>
      <c r="K97" s="74" t="s">
        <v>971</v>
      </c>
      <c r="L97" s="74" t="s">
        <v>972</v>
      </c>
      <c r="M97" s="85"/>
      <c r="N97" s="75" t="s">
        <v>928</v>
      </c>
      <c r="O97" s="70" t="s">
        <v>929</v>
      </c>
    </row>
    <row r="98" ht="45.0" customHeight="1">
      <c r="A98" s="64">
        <v>93.0</v>
      </c>
      <c r="B98" s="64"/>
      <c r="C98" s="64" t="s">
        <v>959</v>
      </c>
      <c r="D98" s="65" t="s">
        <v>186</v>
      </c>
      <c r="E98" s="66" t="s">
        <v>502</v>
      </c>
      <c r="F98" s="65" t="s">
        <v>506</v>
      </c>
      <c r="G98" s="65" t="s">
        <v>512</v>
      </c>
      <c r="H98" s="65" t="s">
        <v>203</v>
      </c>
      <c r="I98" s="67">
        <v>2.35E7</v>
      </c>
      <c r="J98" s="74"/>
      <c r="K98" s="74"/>
      <c r="L98" s="74"/>
      <c r="M98" s="85"/>
      <c r="N98" s="86"/>
      <c r="O98" s="70"/>
    </row>
    <row r="99" ht="45.0" customHeight="1">
      <c r="A99" s="64">
        <v>94.0</v>
      </c>
      <c r="B99" s="64"/>
      <c r="C99" s="64" t="s">
        <v>959</v>
      </c>
      <c r="D99" s="65" t="s">
        <v>186</v>
      </c>
      <c r="E99" s="66" t="s">
        <v>502</v>
      </c>
      <c r="F99" s="65" t="s">
        <v>516</v>
      </c>
      <c r="G99" s="65" t="s">
        <v>517</v>
      </c>
      <c r="H99" s="65" t="s">
        <v>87</v>
      </c>
      <c r="I99" s="67">
        <v>7.143E8</v>
      </c>
      <c r="J99" s="74"/>
      <c r="K99" s="74"/>
      <c r="L99" s="74"/>
      <c r="M99" s="85"/>
      <c r="N99" s="86"/>
      <c r="O99" s="70"/>
    </row>
    <row r="100" ht="45.0" customHeight="1">
      <c r="A100" s="64">
        <v>95.0</v>
      </c>
      <c r="B100" s="64"/>
      <c r="C100" s="64" t="s">
        <v>959</v>
      </c>
      <c r="D100" s="65" t="s">
        <v>186</v>
      </c>
      <c r="E100" s="66" t="s">
        <v>502</v>
      </c>
      <c r="F100" s="65" t="s">
        <v>516</v>
      </c>
      <c r="G100" s="65" t="s">
        <v>518</v>
      </c>
      <c r="H100" s="65" t="s">
        <v>973</v>
      </c>
      <c r="I100" s="67">
        <v>8.448E7</v>
      </c>
      <c r="J100" s="74"/>
      <c r="K100" s="74"/>
      <c r="L100" s="74"/>
      <c r="M100" s="85"/>
      <c r="N100" s="86"/>
      <c r="O100" s="70"/>
    </row>
    <row r="101" ht="45.0" customHeight="1">
      <c r="A101" s="64">
        <v>96.0</v>
      </c>
      <c r="B101" s="64"/>
      <c r="C101" s="64" t="s">
        <v>959</v>
      </c>
      <c r="D101" s="65" t="s">
        <v>186</v>
      </c>
      <c r="E101" s="66" t="s">
        <v>502</v>
      </c>
      <c r="F101" s="65" t="s">
        <v>516</v>
      </c>
      <c r="G101" s="65" t="s">
        <v>520</v>
      </c>
      <c r="H101" s="65" t="s">
        <v>521</v>
      </c>
      <c r="I101" s="67">
        <v>2.703071904E9</v>
      </c>
      <c r="J101" s="74"/>
      <c r="K101" s="74"/>
      <c r="L101" s="74"/>
      <c r="M101" s="85"/>
      <c r="N101" s="86"/>
      <c r="O101" s="70"/>
    </row>
    <row r="102" ht="45.0" customHeight="1">
      <c r="A102" s="64">
        <v>97.0</v>
      </c>
      <c r="B102" s="64"/>
      <c r="C102" s="64" t="s">
        <v>959</v>
      </c>
      <c r="D102" s="65" t="s">
        <v>186</v>
      </c>
      <c r="E102" s="66" t="s">
        <v>502</v>
      </c>
      <c r="F102" s="65" t="s">
        <v>516</v>
      </c>
      <c r="G102" s="65" t="s">
        <v>520</v>
      </c>
      <c r="H102" s="65" t="s">
        <v>522</v>
      </c>
      <c r="I102" s="67">
        <v>1.36318707E9</v>
      </c>
      <c r="J102" s="74"/>
      <c r="K102" s="74"/>
      <c r="L102" s="74"/>
      <c r="M102" s="85"/>
      <c r="N102" s="86"/>
      <c r="O102" s="70"/>
    </row>
    <row r="103" ht="45.0" customHeight="1">
      <c r="A103" s="64">
        <v>98.0</v>
      </c>
      <c r="B103" s="64"/>
      <c r="C103" s="64" t="s">
        <v>959</v>
      </c>
      <c r="D103" s="65" t="s">
        <v>186</v>
      </c>
      <c r="E103" s="66" t="s">
        <v>502</v>
      </c>
      <c r="F103" s="65" t="s">
        <v>516</v>
      </c>
      <c r="G103" s="65" t="s">
        <v>520</v>
      </c>
      <c r="H103" s="65" t="s">
        <v>934</v>
      </c>
      <c r="I103" s="67">
        <v>2.4622334E7</v>
      </c>
      <c r="J103" s="74"/>
      <c r="K103" s="74"/>
      <c r="L103" s="74"/>
      <c r="M103" s="85"/>
      <c r="N103" s="86"/>
      <c r="O103" s="70"/>
    </row>
    <row r="104" ht="45.0" customHeight="1">
      <c r="A104" s="64">
        <v>99.0</v>
      </c>
      <c r="B104" s="64"/>
      <c r="C104" s="64" t="s">
        <v>959</v>
      </c>
      <c r="D104" s="65" t="s">
        <v>186</v>
      </c>
      <c r="E104" s="66" t="s">
        <v>502</v>
      </c>
      <c r="F104" s="65" t="s">
        <v>516</v>
      </c>
      <c r="G104" s="65" t="s">
        <v>520</v>
      </c>
      <c r="H104" s="65" t="s">
        <v>198</v>
      </c>
      <c r="I104" s="67">
        <v>5.4630356E7</v>
      </c>
      <c r="J104" s="74"/>
      <c r="K104" s="74"/>
      <c r="L104" s="74"/>
      <c r="M104" s="85"/>
      <c r="N104" s="86"/>
      <c r="O104" s="70"/>
    </row>
    <row r="105" ht="45.0" customHeight="1">
      <c r="A105" s="64">
        <v>100.0</v>
      </c>
      <c r="B105" s="64"/>
      <c r="C105" s="64" t="s">
        <v>959</v>
      </c>
      <c r="D105" s="65" t="s">
        <v>186</v>
      </c>
      <c r="E105" s="66" t="s">
        <v>502</v>
      </c>
      <c r="F105" s="65" t="s">
        <v>523</v>
      </c>
      <c r="G105" s="65" t="s">
        <v>524</v>
      </c>
      <c r="H105" s="65" t="s">
        <v>938</v>
      </c>
      <c r="I105" s="67">
        <v>2.0707757836E10</v>
      </c>
      <c r="J105" s="74" t="s">
        <v>974</v>
      </c>
      <c r="K105" s="74" t="s">
        <v>975</v>
      </c>
      <c r="L105" s="74" t="s">
        <v>976</v>
      </c>
      <c r="M105" s="85"/>
      <c r="N105" s="75" t="s">
        <v>928</v>
      </c>
      <c r="O105" s="70"/>
    </row>
    <row r="106" ht="45.0" customHeight="1">
      <c r="A106" s="64">
        <v>101.0</v>
      </c>
      <c r="B106" s="64"/>
      <c r="C106" s="64" t="s">
        <v>959</v>
      </c>
      <c r="D106" s="65" t="s">
        <v>186</v>
      </c>
      <c r="E106" s="66" t="s">
        <v>502</v>
      </c>
      <c r="F106" s="65" t="s">
        <v>523</v>
      </c>
      <c r="G106" s="65" t="s">
        <v>524</v>
      </c>
      <c r="H106" s="65" t="s">
        <v>466</v>
      </c>
      <c r="I106" s="67">
        <v>9.6075122E8</v>
      </c>
      <c r="J106" s="74"/>
      <c r="K106" s="74"/>
      <c r="L106" s="74"/>
      <c r="M106" s="85"/>
      <c r="N106" s="86"/>
      <c r="O106" s="70"/>
    </row>
    <row r="107" ht="45.0" customHeight="1">
      <c r="A107" s="64">
        <v>102.0</v>
      </c>
      <c r="B107" s="64"/>
      <c r="C107" s="64" t="s">
        <v>959</v>
      </c>
      <c r="D107" s="65" t="s">
        <v>186</v>
      </c>
      <c r="E107" s="66" t="s">
        <v>502</v>
      </c>
      <c r="F107" s="65" t="s">
        <v>523</v>
      </c>
      <c r="G107" s="65" t="s">
        <v>524</v>
      </c>
      <c r="H107" s="65" t="s">
        <v>161</v>
      </c>
      <c r="I107" s="67">
        <v>5.974121428E9</v>
      </c>
      <c r="J107" s="74"/>
      <c r="K107" s="74"/>
      <c r="L107" s="74"/>
      <c r="M107" s="85"/>
      <c r="N107" s="86"/>
      <c r="O107" s="70"/>
    </row>
    <row r="108" ht="60.0" customHeight="1">
      <c r="A108" s="64">
        <v>103.0</v>
      </c>
      <c r="B108" s="64"/>
      <c r="C108" s="64" t="s">
        <v>959</v>
      </c>
      <c r="D108" s="65" t="s">
        <v>186</v>
      </c>
      <c r="E108" s="66" t="s">
        <v>502</v>
      </c>
      <c r="F108" s="65" t="s">
        <v>523</v>
      </c>
      <c r="G108" s="65" t="s">
        <v>524</v>
      </c>
      <c r="H108" s="65" t="s">
        <v>66</v>
      </c>
      <c r="I108" s="67">
        <v>8.436954E8</v>
      </c>
      <c r="J108" s="74" t="s">
        <v>977</v>
      </c>
      <c r="K108" s="74" t="s">
        <v>978</v>
      </c>
      <c r="L108" s="74" t="s">
        <v>979</v>
      </c>
      <c r="M108" s="85"/>
      <c r="N108" s="75" t="s">
        <v>928</v>
      </c>
      <c r="O108" s="70"/>
    </row>
    <row r="109" ht="45.0" customHeight="1">
      <c r="A109" s="64">
        <v>104.0</v>
      </c>
      <c r="B109" s="64"/>
      <c r="C109" s="64" t="s">
        <v>959</v>
      </c>
      <c r="D109" s="65" t="s">
        <v>186</v>
      </c>
      <c r="E109" s="66" t="s">
        <v>502</v>
      </c>
      <c r="F109" s="65" t="s">
        <v>523</v>
      </c>
      <c r="G109" s="65" t="s">
        <v>531</v>
      </c>
      <c r="H109" s="65" t="s">
        <v>205</v>
      </c>
      <c r="I109" s="67">
        <v>2.211264E7</v>
      </c>
      <c r="J109" s="74"/>
      <c r="K109" s="74"/>
      <c r="L109" s="74"/>
      <c r="M109" s="85"/>
      <c r="N109" s="86"/>
      <c r="O109" s="70"/>
    </row>
    <row r="110" ht="45.0" customHeight="1">
      <c r="A110" s="64">
        <v>105.0</v>
      </c>
      <c r="B110" s="64"/>
      <c r="C110" s="64" t="s">
        <v>959</v>
      </c>
      <c r="D110" s="65" t="s">
        <v>186</v>
      </c>
      <c r="E110" s="66" t="s">
        <v>502</v>
      </c>
      <c r="F110" s="65" t="s">
        <v>523</v>
      </c>
      <c r="G110" s="65" t="s">
        <v>625</v>
      </c>
      <c r="H110" s="65" t="s">
        <v>941</v>
      </c>
      <c r="I110" s="67">
        <v>1.6036055E8</v>
      </c>
      <c r="J110" s="74"/>
      <c r="K110" s="74"/>
      <c r="L110" s="74"/>
      <c r="M110" s="85"/>
      <c r="N110" s="86"/>
      <c r="O110" s="70"/>
    </row>
    <row r="111" ht="45.0" customHeight="1">
      <c r="A111" s="64">
        <v>106.0</v>
      </c>
      <c r="B111" s="64"/>
      <c r="C111" s="64" t="s">
        <v>959</v>
      </c>
      <c r="D111" s="65" t="s">
        <v>186</v>
      </c>
      <c r="E111" s="66" t="s">
        <v>502</v>
      </c>
      <c r="F111" s="65" t="s">
        <v>523</v>
      </c>
      <c r="G111" s="65" t="s">
        <v>625</v>
      </c>
      <c r="H111" s="65" t="s">
        <v>940</v>
      </c>
      <c r="I111" s="67">
        <v>9.2622618E7</v>
      </c>
      <c r="J111" s="74"/>
      <c r="K111" s="74"/>
      <c r="L111" s="74"/>
      <c r="M111" s="85"/>
      <c r="N111" s="86"/>
      <c r="O111" s="70"/>
    </row>
    <row r="112" ht="45.0" customHeight="1">
      <c r="A112" s="64">
        <v>107.0</v>
      </c>
      <c r="B112" s="64"/>
      <c r="C112" s="64" t="s">
        <v>959</v>
      </c>
      <c r="D112" s="65" t="s">
        <v>186</v>
      </c>
      <c r="E112" s="66" t="s">
        <v>575</v>
      </c>
      <c r="F112" s="65" t="s">
        <v>579</v>
      </c>
      <c r="G112" s="65" t="s">
        <v>580</v>
      </c>
      <c r="H112" s="65" t="s">
        <v>980</v>
      </c>
      <c r="I112" s="67">
        <v>1.323724E7</v>
      </c>
      <c r="J112" s="74"/>
      <c r="K112" s="74"/>
      <c r="L112" s="74"/>
      <c r="M112" s="85"/>
      <c r="N112" s="86"/>
      <c r="O112" s="70"/>
    </row>
    <row r="113" ht="45.0" customHeight="1">
      <c r="A113" s="64">
        <v>108.0</v>
      </c>
      <c r="B113" s="64"/>
      <c r="C113" s="64" t="s">
        <v>959</v>
      </c>
      <c r="D113" s="65" t="s">
        <v>186</v>
      </c>
      <c r="E113" s="66" t="s">
        <v>575</v>
      </c>
      <c r="F113" s="65" t="s">
        <v>579</v>
      </c>
      <c r="G113" s="65" t="s">
        <v>580</v>
      </c>
      <c r="H113" s="65" t="s">
        <v>981</v>
      </c>
      <c r="I113" s="67">
        <v>4.24026339E9</v>
      </c>
      <c r="J113" s="74" t="s">
        <v>982</v>
      </c>
      <c r="K113" s="74" t="s">
        <v>983</v>
      </c>
      <c r="L113" s="74" t="s">
        <v>984</v>
      </c>
      <c r="M113" s="85"/>
      <c r="N113" s="75" t="s">
        <v>928</v>
      </c>
      <c r="O113" s="70"/>
    </row>
    <row r="114" ht="60.0" customHeight="1">
      <c r="A114" s="64">
        <v>109.0</v>
      </c>
      <c r="B114" s="64"/>
      <c r="C114" s="64" t="s">
        <v>959</v>
      </c>
      <c r="D114" s="65" t="s">
        <v>186</v>
      </c>
      <c r="E114" s="66" t="s">
        <v>575</v>
      </c>
      <c r="F114" s="65" t="s">
        <v>579</v>
      </c>
      <c r="G114" s="65" t="s">
        <v>583</v>
      </c>
      <c r="H114" s="65" t="s">
        <v>128</v>
      </c>
      <c r="I114" s="67">
        <v>9.7933922193E10</v>
      </c>
      <c r="J114" s="74" t="s">
        <v>985</v>
      </c>
      <c r="K114" s="74" t="s">
        <v>986</v>
      </c>
      <c r="L114" s="74" t="s">
        <v>987</v>
      </c>
      <c r="M114" s="85"/>
      <c r="N114" s="57" t="s">
        <v>988</v>
      </c>
      <c r="O114" s="70"/>
    </row>
    <row r="115" ht="60.0" customHeight="1">
      <c r="A115" s="64">
        <v>110.0</v>
      </c>
      <c r="B115" s="64"/>
      <c r="C115" s="64" t="s">
        <v>959</v>
      </c>
      <c r="D115" s="65" t="s">
        <v>186</v>
      </c>
      <c r="E115" s="66" t="s">
        <v>575</v>
      </c>
      <c r="F115" s="65" t="s">
        <v>579</v>
      </c>
      <c r="G115" s="65" t="s">
        <v>583</v>
      </c>
      <c r="H115" s="65" t="s">
        <v>174</v>
      </c>
      <c r="I115" s="67">
        <v>1.1702064E9</v>
      </c>
      <c r="J115" s="74"/>
      <c r="K115" s="74"/>
      <c r="L115" s="74"/>
      <c r="M115" s="85"/>
      <c r="N115" s="86"/>
      <c r="O115" s="70"/>
    </row>
    <row r="116" ht="60.0" customHeight="1">
      <c r="A116" s="64">
        <v>111.0</v>
      </c>
      <c r="B116" s="64"/>
      <c r="C116" s="64" t="s">
        <v>959</v>
      </c>
      <c r="D116" s="65" t="s">
        <v>186</v>
      </c>
      <c r="E116" s="66" t="s">
        <v>575</v>
      </c>
      <c r="F116" s="65" t="s">
        <v>579</v>
      </c>
      <c r="G116" s="65" t="s">
        <v>583</v>
      </c>
      <c r="H116" s="65" t="s">
        <v>659</v>
      </c>
      <c r="I116" s="67">
        <v>1.052076553E9</v>
      </c>
      <c r="J116" s="74"/>
      <c r="K116" s="74"/>
      <c r="L116" s="74"/>
      <c r="M116" s="85"/>
      <c r="N116" s="86"/>
      <c r="O116" s="70"/>
    </row>
    <row r="117" ht="45.0" customHeight="1">
      <c r="A117" s="64">
        <v>112.0</v>
      </c>
      <c r="B117" s="64"/>
      <c r="C117" s="64" t="s">
        <v>959</v>
      </c>
      <c r="D117" s="65" t="s">
        <v>186</v>
      </c>
      <c r="E117" s="66" t="s">
        <v>575</v>
      </c>
      <c r="F117" s="65" t="s">
        <v>579</v>
      </c>
      <c r="G117" s="65" t="s">
        <v>586</v>
      </c>
      <c r="H117" s="65" t="s">
        <v>586</v>
      </c>
      <c r="I117" s="67">
        <v>7.96E7</v>
      </c>
      <c r="J117" s="74"/>
      <c r="K117" s="74"/>
      <c r="L117" s="74"/>
      <c r="M117" s="85"/>
      <c r="N117" s="86"/>
      <c r="O117" s="70"/>
    </row>
    <row r="118" ht="45.0" customHeight="1">
      <c r="A118" s="64">
        <v>113.0</v>
      </c>
      <c r="B118" s="64"/>
      <c r="C118" s="64" t="s">
        <v>989</v>
      </c>
      <c r="D118" s="65" t="s">
        <v>172</v>
      </c>
      <c r="E118" s="66" t="s">
        <v>492</v>
      </c>
      <c r="F118" s="65" t="s">
        <v>493</v>
      </c>
      <c r="G118" s="65" t="s">
        <v>497</v>
      </c>
      <c r="H118" s="65" t="s">
        <v>136</v>
      </c>
      <c r="I118" s="67">
        <v>1.461786612E9</v>
      </c>
      <c r="J118" s="74"/>
      <c r="K118" s="74"/>
      <c r="L118" s="74"/>
      <c r="M118" s="85"/>
      <c r="N118" s="86"/>
      <c r="O118" s="70"/>
    </row>
    <row r="119" ht="69.75" customHeight="1">
      <c r="A119" s="64">
        <v>114.0</v>
      </c>
      <c r="B119" s="64"/>
      <c r="C119" s="64" t="s">
        <v>989</v>
      </c>
      <c r="D119" s="65" t="s">
        <v>172</v>
      </c>
      <c r="E119" s="66" t="s">
        <v>542</v>
      </c>
      <c r="F119" s="65" t="s">
        <v>548</v>
      </c>
      <c r="G119" s="65" t="s">
        <v>544</v>
      </c>
      <c r="H119" s="65" t="s">
        <v>963</v>
      </c>
      <c r="I119" s="67">
        <v>2.183106E8</v>
      </c>
      <c r="J119" s="74" t="s">
        <v>990</v>
      </c>
      <c r="K119" s="74" t="s">
        <v>991</v>
      </c>
      <c r="L119" s="74" t="s">
        <v>992</v>
      </c>
      <c r="M119" s="85"/>
      <c r="N119" s="75" t="s">
        <v>928</v>
      </c>
      <c r="O119" s="70"/>
    </row>
    <row r="120" ht="60.0" customHeight="1">
      <c r="A120" s="64">
        <v>115.0</v>
      </c>
      <c r="B120" s="64"/>
      <c r="C120" s="64" t="s">
        <v>989</v>
      </c>
      <c r="D120" s="65" t="s">
        <v>172</v>
      </c>
      <c r="E120" s="66" t="s">
        <v>542</v>
      </c>
      <c r="F120" s="65" t="s">
        <v>548</v>
      </c>
      <c r="G120" s="65" t="s">
        <v>544</v>
      </c>
      <c r="H120" s="65" t="s">
        <v>964</v>
      </c>
      <c r="I120" s="67">
        <v>2.64003133E8</v>
      </c>
      <c r="J120" s="74"/>
      <c r="K120" s="74"/>
      <c r="L120" s="74"/>
      <c r="M120" s="85"/>
      <c r="N120" s="86"/>
      <c r="O120" s="70"/>
    </row>
    <row r="121" ht="60.0" customHeight="1">
      <c r="A121" s="64">
        <v>116.0</v>
      </c>
      <c r="B121" s="64"/>
      <c r="C121" s="64" t="s">
        <v>989</v>
      </c>
      <c r="D121" s="65" t="s">
        <v>172</v>
      </c>
      <c r="E121" s="66" t="s">
        <v>542</v>
      </c>
      <c r="F121" s="65" t="s">
        <v>548</v>
      </c>
      <c r="G121" s="65" t="s">
        <v>544</v>
      </c>
      <c r="H121" s="65" t="s">
        <v>965</v>
      </c>
      <c r="I121" s="67">
        <v>1.30342201E8</v>
      </c>
      <c r="J121" s="74"/>
      <c r="K121" s="74"/>
      <c r="L121" s="74"/>
      <c r="M121" s="85"/>
      <c r="N121" s="86"/>
      <c r="O121" s="70"/>
    </row>
    <row r="122" ht="60.0" customHeight="1">
      <c r="A122" s="64">
        <v>117.0</v>
      </c>
      <c r="B122" s="64"/>
      <c r="C122" s="64" t="s">
        <v>989</v>
      </c>
      <c r="D122" s="65" t="s">
        <v>172</v>
      </c>
      <c r="E122" s="66" t="s">
        <v>542</v>
      </c>
      <c r="F122" s="65" t="s">
        <v>548</v>
      </c>
      <c r="G122" s="65" t="s">
        <v>544</v>
      </c>
      <c r="H122" s="65" t="s">
        <v>876</v>
      </c>
      <c r="I122" s="67">
        <v>3.48734441E8</v>
      </c>
      <c r="J122" s="74"/>
      <c r="K122" s="74"/>
      <c r="L122" s="74"/>
      <c r="M122" s="85"/>
      <c r="N122" s="86"/>
      <c r="O122" s="70"/>
    </row>
    <row r="123" ht="60.0" customHeight="1">
      <c r="A123" s="64">
        <v>118.0</v>
      </c>
      <c r="B123" s="64"/>
      <c r="C123" s="64" t="s">
        <v>989</v>
      </c>
      <c r="D123" s="65" t="s">
        <v>172</v>
      </c>
      <c r="E123" s="66" t="s">
        <v>551</v>
      </c>
      <c r="F123" s="65" t="s">
        <v>552</v>
      </c>
      <c r="G123" s="65" t="s">
        <v>790</v>
      </c>
      <c r="H123" s="65" t="s">
        <v>966</v>
      </c>
      <c r="I123" s="67">
        <v>4.6558842E8</v>
      </c>
      <c r="J123" s="74"/>
      <c r="K123" s="74"/>
      <c r="L123" s="74"/>
      <c r="M123" s="85"/>
      <c r="N123" s="86"/>
      <c r="O123" s="70"/>
    </row>
    <row r="124" ht="90.0" customHeight="1">
      <c r="A124" s="64">
        <v>119.0</v>
      </c>
      <c r="B124" s="64"/>
      <c r="C124" s="64" t="s">
        <v>989</v>
      </c>
      <c r="D124" s="65" t="s">
        <v>172</v>
      </c>
      <c r="E124" s="66" t="s">
        <v>554</v>
      </c>
      <c r="F124" s="65" t="s">
        <v>555</v>
      </c>
      <c r="G124" s="65" t="s">
        <v>556</v>
      </c>
      <c r="H124" s="65" t="s">
        <v>47</v>
      </c>
      <c r="I124" s="67">
        <v>1.38E8</v>
      </c>
      <c r="J124" s="74"/>
      <c r="K124" s="74"/>
      <c r="L124" s="74"/>
      <c r="M124" s="85"/>
      <c r="N124" s="86"/>
      <c r="O124" s="70"/>
    </row>
    <row r="125" ht="90.0" customHeight="1">
      <c r="A125" s="64">
        <v>120.0</v>
      </c>
      <c r="B125" s="64"/>
      <c r="C125" s="64" t="s">
        <v>989</v>
      </c>
      <c r="D125" s="65" t="s">
        <v>172</v>
      </c>
      <c r="E125" s="66" t="s">
        <v>554</v>
      </c>
      <c r="F125" s="65" t="s">
        <v>555</v>
      </c>
      <c r="G125" s="65" t="s">
        <v>559</v>
      </c>
      <c r="H125" s="65" t="s">
        <v>241</v>
      </c>
      <c r="I125" s="67">
        <v>1.58527625E8</v>
      </c>
      <c r="J125" s="74" t="s">
        <v>993</v>
      </c>
      <c r="K125" s="74" t="s">
        <v>994</v>
      </c>
      <c r="L125" s="74" t="s">
        <v>995</v>
      </c>
      <c r="M125" s="85"/>
      <c r="N125" s="75" t="s">
        <v>928</v>
      </c>
      <c r="O125" s="70"/>
    </row>
    <row r="126" ht="90.0" customHeight="1">
      <c r="A126" s="64">
        <v>121.0</v>
      </c>
      <c r="B126" s="64"/>
      <c r="C126" s="64" t="s">
        <v>989</v>
      </c>
      <c r="D126" s="65" t="s">
        <v>172</v>
      </c>
      <c r="E126" s="66" t="s">
        <v>562</v>
      </c>
      <c r="F126" s="65" t="s">
        <v>898</v>
      </c>
      <c r="G126" s="65" t="s">
        <v>564</v>
      </c>
      <c r="H126" s="65" t="s">
        <v>70</v>
      </c>
      <c r="I126" s="67">
        <v>2.895685E7</v>
      </c>
      <c r="J126" s="74"/>
      <c r="K126" s="74"/>
      <c r="L126" s="74"/>
      <c r="M126" s="85"/>
      <c r="N126" s="86"/>
      <c r="O126" s="70"/>
    </row>
    <row r="127" ht="90.0" customHeight="1">
      <c r="A127" s="64">
        <v>122.0</v>
      </c>
      <c r="B127" s="64"/>
      <c r="C127" s="64" t="s">
        <v>989</v>
      </c>
      <c r="D127" s="65" t="s">
        <v>172</v>
      </c>
      <c r="E127" s="66" t="s">
        <v>562</v>
      </c>
      <c r="F127" s="65" t="s">
        <v>898</v>
      </c>
      <c r="G127" s="65" t="s">
        <v>564</v>
      </c>
      <c r="H127" s="65" t="s">
        <v>565</v>
      </c>
      <c r="I127" s="67">
        <v>1.9807E7</v>
      </c>
      <c r="J127" s="74"/>
      <c r="K127" s="74"/>
      <c r="L127" s="74"/>
      <c r="M127" s="85"/>
      <c r="N127" s="86"/>
      <c r="O127" s="70"/>
    </row>
    <row r="128" ht="75.0" customHeight="1">
      <c r="A128" s="64">
        <v>123.0</v>
      </c>
      <c r="B128" s="64"/>
      <c r="C128" s="64" t="s">
        <v>989</v>
      </c>
      <c r="D128" s="65" t="s">
        <v>172</v>
      </c>
      <c r="E128" s="66" t="s">
        <v>570</v>
      </c>
      <c r="F128" s="65" t="s">
        <v>571</v>
      </c>
      <c r="G128" s="65" t="s">
        <v>572</v>
      </c>
      <c r="H128" s="65" t="s">
        <v>573</v>
      </c>
      <c r="I128" s="67">
        <v>5.1444433E7</v>
      </c>
      <c r="J128" s="74" t="s">
        <v>996</v>
      </c>
      <c r="K128" s="74" t="s">
        <v>997</v>
      </c>
      <c r="L128" s="74" t="s">
        <v>998</v>
      </c>
      <c r="M128" s="85"/>
      <c r="N128" s="75" t="s">
        <v>928</v>
      </c>
      <c r="O128" s="70"/>
    </row>
    <row r="129" ht="45.0" customHeight="1">
      <c r="A129" s="64">
        <v>124.0</v>
      </c>
      <c r="B129" s="64"/>
      <c r="C129" s="64" t="s">
        <v>989</v>
      </c>
      <c r="D129" s="65" t="s">
        <v>172</v>
      </c>
      <c r="E129" s="66" t="s">
        <v>502</v>
      </c>
      <c r="F129" s="65" t="s">
        <v>503</v>
      </c>
      <c r="G129" s="65" t="s">
        <v>505</v>
      </c>
      <c r="H129" s="65" t="s">
        <v>309</v>
      </c>
      <c r="I129" s="67">
        <v>4000000.0</v>
      </c>
      <c r="J129" s="74"/>
      <c r="K129" s="74"/>
      <c r="L129" s="74"/>
      <c r="M129" s="85"/>
      <c r="N129" s="86"/>
      <c r="O129" s="70"/>
    </row>
    <row r="130" ht="45.0" customHeight="1">
      <c r="A130" s="64">
        <v>125.0</v>
      </c>
      <c r="B130" s="64"/>
      <c r="C130" s="64" t="s">
        <v>989</v>
      </c>
      <c r="D130" s="65" t="s">
        <v>172</v>
      </c>
      <c r="E130" s="66" t="s">
        <v>502</v>
      </c>
      <c r="F130" s="65" t="s">
        <v>506</v>
      </c>
      <c r="G130" s="65" t="s">
        <v>507</v>
      </c>
      <c r="H130" s="65" t="s">
        <v>181</v>
      </c>
      <c r="I130" s="67">
        <v>1.49140715E8</v>
      </c>
      <c r="J130" s="74"/>
      <c r="K130" s="74"/>
      <c r="L130" s="74"/>
      <c r="M130" s="85"/>
      <c r="N130" s="86"/>
      <c r="O130" s="70"/>
    </row>
    <row r="131" ht="45.0" customHeight="1">
      <c r="A131" s="64">
        <v>126.0</v>
      </c>
      <c r="B131" s="64"/>
      <c r="C131" s="64" t="s">
        <v>989</v>
      </c>
      <c r="D131" s="65" t="s">
        <v>172</v>
      </c>
      <c r="E131" s="66" t="s">
        <v>502</v>
      </c>
      <c r="F131" s="65" t="s">
        <v>506</v>
      </c>
      <c r="G131" s="65" t="s">
        <v>507</v>
      </c>
      <c r="H131" s="65" t="s">
        <v>999</v>
      </c>
      <c r="I131" s="67">
        <v>2.00395437E8</v>
      </c>
      <c r="J131" s="74"/>
      <c r="K131" s="74"/>
      <c r="L131" s="74"/>
      <c r="M131" s="85"/>
      <c r="N131" s="86"/>
      <c r="O131" s="70"/>
    </row>
    <row r="132" ht="45.0" customHeight="1">
      <c r="A132" s="64">
        <v>127.0</v>
      </c>
      <c r="B132" s="64"/>
      <c r="C132" s="64" t="s">
        <v>989</v>
      </c>
      <c r="D132" s="65" t="s">
        <v>172</v>
      </c>
      <c r="E132" s="66" t="s">
        <v>502</v>
      </c>
      <c r="F132" s="65" t="s">
        <v>506</v>
      </c>
      <c r="G132" s="65" t="s">
        <v>189</v>
      </c>
      <c r="H132" s="65" t="s">
        <v>189</v>
      </c>
      <c r="I132" s="67">
        <v>2.2007425E8</v>
      </c>
      <c r="J132" s="74" t="s">
        <v>1000</v>
      </c>
      <c r="K132" s="74" t="s">
        <v>1001</v>
      </c>
      <c r="L132" s="74" t="s">
        <v>1002</v>
      </c>
      <c r="M132" s="85"/>
      <c r="N132" s="87" t="s">
        <v>928</v>
      </c>
      <c r="O132" s="70" t="s">
        <v>1003</v>
      </c>
    </row>
    <row r="133" ht="45.0" customHeight="1">
      <c r="A133" s="64">
        <v>128.0</v>
      </c>
      <c r="B133" s="64"/>
      <c r="C133" s="64" t="s">
        <v>989</v>
      </c>
      <c r="D133" s="65" t="s">
        <v>172</v>
      </c>
      <c r="E133" s="66" t="s">
        <v>502</v>
      </c>
      <c r="F133" s="65" t="s">
        <v>506</v>
      </c>
      <c r="G133" s="65" t="s">
        <v>510</v>
      </c>
      <c r="H133" s="65" t="s">
        <v>62</v>
      </c>
      <c r="I133" s="67">
        <v>1.938491775E10</v>
      </c>
      <c r="J133" s="74" t="s">
        <v>1004</v>
      </c>
      <c r="K133" s="74" t="s">
        <v>1005</v>
      </c>
      <c r="L133" s="74" t="s">
        <v>1006</v>
      </c>
      <c r="M133" s="85"/>
      <c r="N133" s="87" t="s">
        <v>928</v>
      </c>
      <c r="O133" s="70" t="s">
        <v>929</v>
      </c>
    </row>
    <row r="134" ht="45.0" customHeight="1">
      <c r="A134" s="64">
        <v>129.0</v>
      </c>
      <c r="B134" s="64"/>
      <c r="C134" s="64" t="s">
        <v>989</v>
      </c>
      <c r="D134" s="65" t="s">
        <v>172</v>
      </c>
      <c r="E134" s="66" t="s">
        <v>502</v>
      </c>
      <c r="F134" s="65" t="s">
        <v>516</v>
      </c>
      <c r="G134" s="65" t="s">
        <v>517</v>
      </c>
      <c r="H134" s="65" t="s">
        <v>87</v>
      </c>
      <c r="I134" s="67">
        <v>5.2952604E8</v>
      </c>
      <c r="J134" s="74"/>
      <c r="K134" s="74"/>
      <c r="L134" s="74"/>
      <c r="M134" s="85"/>
      <c r="N134" s="86"/>
      <c r="O134" s="70"/>
    </row>
    <row r="135" ht="45.0" customHeight="1">
      <c r="A135" s="64">
        <v>130.0</v>
      </c>
      <c r="B135" s="64"/>
      <c r="C135" s="64" t="s">
        <v>989</v>
      </c>
      <c r="D135" s="65" t="s">
        <v>172</v>
      </c>
      <c r="E135" s="66" t="s">
        <v>502</v>
      </c>
      <c r="F135" s="65" t="s">
        <v>516</v>
      </c>
      <c r="G135" s="65" t="s">
        <v>518</v>
      </c>
      <c r="H135" s="65" t="s">
        <v>312</v>
      </c>
      <c r="I135" s="67">
        <v>8.448E7</v>
      </c>
      <c r="J135" s="74"/>
      <c r="K135" s="74"/>
      <c r="L135" s="74"/>
      <c r="M135" s="85"/>
      <c r="N135" s="86"/>
      <c r="O135" s="70"/>
    </row>
    <row r="136" ht="45.0" customHeight="1">
      <c r="A136" s="64">
        <v>131.0</v>
      </c>
      <c r="B136" s="64"/>
      <c r="C136" s="64" t="s">
        <v>989</v>
      </c>
      <c r="D136" s="65" t="s">
        <v>172</v>
      </c>
      <c r="E136" s="66" t="s">
        <v>502</v>
      </c>
      <c r="F136" s="65" t="s">
        <v>516</v>
      </c>
      <c r="G136" s="65" t="s">
        <v>520</v>
      </c>
      <c r="H136" s="65" t="s">
        <v>522</v>
      </c>
      <c r="I136" s="67">
        <v>7.5732615E8</v>
      </c>
      <c r="J136" s="74"/>
      <c r="K136" s="74"/>
      <c r="L136" s="74"/>
      <c r="M136" s="85"/>
      <c r="N136" s="86"/>
      <c r="O136" s="70"/>
    </row>
    <row r="137" ht="45.0" customHeight="1">
      <c r="A137" s="64">
        <v>132.0</v>
      </c>
      <c r="B137" s="64"/>
      <c r="C137" s="64" t="s">
        <v>989</v>
      </c>
      <c r="D137" s="65" t="s">
        <v>172</v>
      </c>
      <c r="E137" s="66" t="s">
        <v>502</v>
      </c>
      <c r="F137" s="65" t="s">
        <v>516</v>
      </c>
      <c r="G137" s="65" t="s">
        <v>520</v>
      </c>
      <c r="H137" s="65" t="s">
        <v>521</v>
      </c>
      <c r="I137" s="67">
        <v>2.79628128E9</v>
      </c>
      <c r="J137" s="74" t="s">
        <v>1007</v>
      </c>
      <c r="K137" s="74" t="s">
        <v>1008</v>
      </c>
      <c r="L137" s="74" t="s">
        <v>1009</v>
      </c>
      <c r="M137" s="85"/>
      <c r="N137" s="75" t="s">
        <v>892</v>
      </c>
      <c r="O137" s="70"/>
    </row>
    <row r="138" ht="45.0" customHeight="1">
      <c r="A138" s="64">
        <v>133.0</v>
      </c>
      <c r="B138" s="64"/>
      <c r="C138" s="64" t="s">
        <v>989</v>
      </c>
      <c r="D138" s="65" t="s">
        <v>172</v>
      </c>
      <c r="E138" s="66" t="s">
        <v>502</v>
      </c>
      <c r="F138" s="65" t="s">
        <v>516</v>
      </c>
      <c r="G138" s="65" t="s">
        <v>520</v>
      </c>
      <c r="H138" s="65" t="s">
        <v>198</v>
      </c>
      <c r="I138" s="67">
        <v>2.60069018E8</v>
      </c>
      <c r="J138" s="74"/>
      <c r="K138" s="74"/>
      <c r="L138" s="74"/>
      <c r="M138" s="85"/>
      <c r="N138" s="86"/>
      <c r="O138" s="70"/>
    </row>
    <row r="139" ht="45.0" customHeight="1">
      <c r="A139" s="64">
        <v>134.0</v>
      </c>
      <c r="B139" s="64"/>
      <c r="C139" s="64" t="s">
        <v>989</v>
      </c>
      <c r="D139" s="65" t="s">
        <v>172</v>
      </c>
      <c r="E139" s="66" t="s">
        <v>502</v>
      </c>
      <c r="F139" s="65" t="s">
        <v>516</v>
      </c>
      <c r="G139" s="65" t="s">
        <v>520</v>
      </c>
      <c r="H139" s="65" t="s">
        <v>934</v>
      </c>
      <c r="I139" s="67">
        <v>6.715335E7</v>
      </c>
      <c r="J139" s="74"/>
      <c r="K139" s="74"/>
      <c r="L139" s="74"/>
      <c r="M139" s="85"/>
      <c r="N139" s="86"/>
      <c r="O139" s="70"/>
    </row>
    <row r="140" ht="45.0" customHeight="1">
      <c r="A140" s="64">
        <v>135.0</v>
      </c>
      <c r="B140" s="64"/>
      <c r="C140" s="64" t="s">
        <v>989</v>
      </c>
      <c r="D140" s="65" t="s">
        <v>172</v>
      </c>
      <c r="E140" s="66" t="s">
        <v>502</v>
      </c>
      <c r="F140" s="65" t="s">
        <v>523</v>
      </c>
      <c r="G140" s="65" t="s">
        <v>524</v>
      </c>
      <c r="H140" s="65" t="s">
        <v>466</v>
      </c>
      <c r="I140" s="67">
        <v>4.3624328E8</v>
      </c>
      <c r="J140" s="74"/>
      <c r="K140" s="74"/>
      <c r="L140" s="74"/>
      <c r="M140" s="85"/>
      <c r="N140" s="86"/>
      <c r="O140" s="70"/>
    </row>
    <row r="141" ht="45.0" customHeight="1">
      <c r="A141" s="64">
        <v>136.0</v>
      </c>
      <c r="B141" s="64"/>
      <c r="C141" s="64" t="s">
        <v>989</v>
      </c>
      <c r="D141" s="65" t="s">
        <v>172</v>
      </c>
      <c r="E141" s="66" t="s">
        <v>502</v>
      </c>
      <c r="F141" s="65" t="s">
        <v>523</v>
      </c>
      <c r="G141" s="65" t="s">
        <v>524</v>
      </c>
      <c r="H141" s="65" t="s">
        <v>1010</v>
      </c>
      <c r="I141" s="67">
        <v>2.1590301154E10</v>
      </c>
      <c r="J141" s="74" t="s">
        <v>1011</v>
      </c>
      <c r="K141" s="74" t="s">
        <v>1012</v>
      </c>
      <c r="L141" s="74" t="s">
        <v>1013</v>
      </c>
      <c r="M141" s="85"/>
      <c r="N141" s="75" t="s">
        <v>928</v>
      </c>
      <c r="O141" s="70" t="s">
        <v>1014</v>
      </c>
    </row>
    <row r="142" ht="45.0" customHeight="1">
      <c r="A142" s="64">
        <v>137.0</v>
      </c>
      <c r="B142" s="64"/>
      <c r="C142" s="64" t="s">
        <v>989</v>
      </c>
      <c r="D142" s="65" t="s">
        <v>172</v>
      </c>
      <c r="E142" s="66" t="s">
        <v>502</v>
      </c>
      <c r="F142" s="65" t="s">
        <v>523</v>
      </c>
      <c r="G142" s="65" t="s">
        <v>524</v>
      </c>
      <c r="H142" s="65" t="s">
        <v>161</v>
      </c>
      <c r="I142" s="67">
        <v>7.287382293E9</v>
      </c>
      <c r="J142" s="74" t="s">
        <v>1015</v>
      </c>
      <c r="K142" s="74" t="s">
        <v>1016</v>
      </c>
      <c r="L142" s="74" t="s">
        <v>1017</v>
      </c>
      <c r="M142" s="85"/>
      <c r="N142" s="75" t="s">
        <v>928</v>
      </c>
      <c r="O142" s="70"/>
    </row>
    <row r="143" ht="45.0" customHeight="1">
      <c r="A143" s="64">
        <v>138.0</v>
      </c>
      <c r="B143" s="64"/>
      <c r="C143" s="64" t="s">
        <v>989</v>
      </c>
      <c r="D143" s="65" t="s">
        <v>172</v>
      </c>
      <c r="E143" s="66" t="s">
        <v>502</v>
      </c>
      <c r="F143" s="65" t="s">
        <v>523</v>
      </c>
      <c r="G143" s="65" t="s">
        <v>524</v>
      </c>
      <c r="H143" s="65" t="s">
        <v>66</v>
      </c>
      <c r="I143" s="67">
        <v>9.429521E8</v>
      </c>
      <c r="J143" s="74" t="s">
        <v>1018</v>
      </c>
      <c r="K143" s="74" t="s">
        <v>1019</v>
      </c>
      <c r="L143" s="74" t="s">
        <v>1020</v>
      </c>
      <c r="M143" s="85"/>
      <c r="N143" s="75" t="s">
        <v>928</v>
      </c>
      <c r="O143" s="70"/>
    </row>
    <row r="144" ht="45.0" customHeight="1">
      <c r="A144" s="64">
        <v>139.0</v>
      </c>
      <c r="B144" s="64"/>
      <c r="C144" s="64" t="s">
        <v>989</v>
      </c>
      <c r="D144" s="65" t="s">
        <v>172</v>
      </c>
      <c r="E144" s="66" t="s">
        <v>502</v>
      </c>
      <c r="F144" s="65" t="s">
        <v>523</v>
      </c>
      <c r="G144" s="65" t="s">
        <v>531</v>
      </c>
      <c r="H144" s="65" t="s">
        <v>205</v>
      </c>
      <c r="I144" s="67">
        <v>1.197625E7</v>
      </c>
      <c r="J144" s="74"/>
      <c r="K144" s="74"/>
      <c r="L144" s="74"/>
      <c r="M144" s="85"/>
      <c r="N144" s="86"/>
      <c r="O144" s="70"/>
    </row>
    <row r="145" ht="45.0" customHeight="1">
      <c r="A145" s="64">
        <v>140.0</v>
      </c>
      <c r="B145" s="64"/>
      <c r="C145" s="64" t="s">
        <v>989</v>
      </c>
      <c r="D145" s="65" t="s">
        <v>172</v>
      </c>
      <c r="E145" s="66" t="s">
        <v>502</v>
      </c>
      <c r="F145" s="65" t="s">
        <v>523</v>
      </c>
      <c r="G145" s="65" t="s">
        <v>625</v>
      </c>
      <c r="H145" s="65" t="s">
        <v>941</v>
      </c>
      <c r="I145" s="67">
        <v>1.0183371E8</v>
      </c>
      <c r="J145" s="74"/>
      <c r="K145" s="74"/>
      <c r="L145" s="74"/>
      <c r="M145" s="85"/>
      <c r="N145" s="86"/>
      <c r="O145" s="70"/>
    </row>
    <row r="146" ht="45.0" customHeight="1">
      <c r="A146" s="64">
        <v>141.0</v>
      </c>
      <c r="B146" s="64"/>
      <c r="C146" s="64" t="s">
        <v>989</v>
      </c>
      <c r="D146" s="65" t="s">
        <v>172</v>
      </c>
      <c r="E146" s="66" t="s">
        <v>575</v>
      </c>
      <c r="F146" s="65" t="s">
        <v>579</v>
      </c>
      <c r="G146" s="65" t="s">
        <v>580</v>
      </c>
      <c r="H146" s="65" t="s">
        <v>980</v>
      </c>
      <c r="I146" s="67">
        <v>5.0046462E7</v>
      </c>
      <c r="J146" s="74"/>
      <c r="K146" s="74"/>
      <c r="L146" s="74"/>
      <c r="M146" s="85"/>
      <c r="N146" s="86"/>
      <c r="O146" s="70"/>
    </row>
    <row r="147" ht="45.0" customHeight="1">
      <c r="A147" s="64">
        <v>142.0</v>
      </c>
      <c r="B147" s="64"/>
      <c r="C147" s="64" t="s">
        <v>989</v>
      </c>
      <c r="D147" s="65" t="s">
        <v>172</v>
      </c>
      <c r="E147" s="66" t="s">
        <v>575</v>
      </c>
      <c r="F147" s="65" t="s">
        <v>579</v>
      </c>
      <c r="G147" s="65" t="s">
        <v>580</v>
      </c>
      <c r="H147" s="65" t="s">
        <v>981</v>
      </c>
      <c r="I147" s="67">
        <v>5.331085947E9</v>
      </c>
      <c r="J147" s="74" t="s">
        <v>982</v>
      </c>
      <c r="K147" s="74" t="s">
        <v>1021</v>
      </c>
      <c r="L147" s="74" t="s">
        <v>1022</v>
      </c>
      <c r="M147" s="85"/>
      <c r="N147" s="75" t="s">
        <v>928</v>
      </c>
      <c r="O147" s="70"/>
    </row>
    <row r="148" ht="60.0" customHeight="1">
      <c r="A148" s="64">
        <v>143.0</v>
      </c>
      <c r="B148" s="64"/>
      <c r="C148" s="64" t="s">
        <v>989</v>
      </c>
      <c r="D148" s="65" t="s">
        <v>172</v>
      </c>
      <c r="E148" s="66" t="s">
        <v>575</v>
      </c>
      <c r="F148" s="65" t="s">
        <v>579</v>
      </c>
      <c r="G148" s="65" t="s">
        <v>583</v>
      </c>
      <c r="H148" s="65" t="s">
        <v>426</v>
      </c>
      <c r="I148" s="67">
        <v>1.24038372348E11</v>
      </c>
      <c r="J148" s="74"/>
      <c r="K148" s="74"/>
      <c r="L148" s="74"/>
      <c r="M148" s="85"/>
      <c r="N148" s="86"/>
      <c r="O148" s="70"/>
    </row>
    <row r="149" ht="60.0" customHeight="1">
      <c r="A149" s="64">
        <v>144.0</v>
      </c>
      <c r="B149" s="64"/>
      <c r="C149" s="64" t="s">
        <v>989</v>
      </c>
      <c r="D149" s="65" t="s">
        <v>172</v>
      </c>
      <c r="E149" s="66" t="s">
        <v>575</v>
      </c>
      <c r="F149" s="65" t="s">
        <v>579</v>
      </c>
      <c r="G149" s="65" t="s">
        <v>583</v>
      </c>
      <c r="H149" s="65" t="s">
        <v>659</v>
      </c>
      <c r="I149" s="67">
        <v>2.316390153E9</v>
      </c>
      <c r="J149" s="74"/>
      <c r="K149" s="74"/>
      <c r="L149" s="74"/>
      <c r="M149" s="85"/>
      <c r="N149" s="86"/>
      <c r="O149" s="70"/>
    </row>
    <row r="150" ht="60.0" customHeight="1">
      <c r="A150" s="64">
        <v>145.0</v>
      </c>
      <c r="B150" s="64"/>
      <c r="C150" s="64" t="s">
        <v>989</v>
      </c>
      <c r="D150" s="65" t="s">
        <v>172</v>
      </c>
      <c r="E150" s="66" t="s">
        <v>575</v>
      </c>
      <c r="F150" s="65" t="s">
        <v>579</v>
      </c>
      <c r="G150" s="65" t="s">
        <v>583</v>
      </c>
      <c r="H150" s="65" t="s">
        <v>1023</v>
      </c>
      <c r="I150" s="67">
        <v>1.16304771E9</v>
      </c>
      <c r="J150" s="74"/>
      <c r="K150" s="74"/>
      <c r="L150" s="74"/>
      <c r="M150" s="85"/>
      <c r="N150" s="86"/>
      <c r="O150" s="70"/>
    </row>
    <row r="151" ht="60.0" customHeight="1">
      <c r="A151" s="64">
        <v>146.0</v>
      </c>
      <c r="B151" s="64"/>
      <c r="C151" s="64" t="s">
        <v>989</v>
      </c>
      <c r="D151" s="65" t="s">
        <v>172</v>
      </c>
      <c r="E151" s="66" t="s">
        <v>575</v>
      </c>
      <c r="F151" s="65" t="s">
        <v>579</v>
      </c>
      <c r="G151" s="65" t="s">
        <v>583</v>
      </c>
      <c r="H151" s="65" t="s">
        <v>174</v>
      </c>
      <c r="I151" s="67">
        <v>1.6572E9</v>
      </c>
      <c r="J151" s="74"/>
      <c r="K151" s="74"/>
      <c r="L151" s="74"/>
      <c r="M151" s="85"/>
      <c r="N151" s="86"/>
      <c r="O151" s="70"/>
    </row>
    <row r="152" ht="45.0" customHeight="1">
      <c r="A152" s="64">
        <v>147.0</v>
      </c>
      <c r="B152" s="64"/>
      <c r="C152" s="64" t="s">
        <v>989</v>
      </c>
      <c r="D152" s="65" t="s">
        <v>172</v>
      </c>
      <c r="E152" s="66" t="s">
        <v>575</v>
      </c>
      <c r="F152" s="65" t="s">
        <v>579</v>
      </c>
      <c r="G152" s="65" t="s">
        <v>586</v>
      </c>
      <c r="H152" s="65" t="s">
        <v>1024</v>
      </c>
      <c r="I152" s="67">
        <v>2.04E7</v>
      </c>
      <c r="J152" s="74"/>
      <c r="K152" s="74"/>
      <c r="L152" s="74"/>
      <c r="M152" s="85"/>
      <c r="N152" s="86"/>
      <c r="O152" s="70"/>
    </row>
    <row r="153" ht="45.0" customHeight="1">
      <c r="A153" s="64">
        <v>148.0</v>
      </c>
      <c r="B153" s="64"/>
      <c r="C153" s="64" t="s">
        <v>1025</v>
      </c>
      <c r="D153" s="65" t="s">
        <v>167</v>
      </c>
      <c r="E153" s="66" t="s">
        <v>492</v>
      </c>
      <c r="F153" s="65" t="s">
        <v>493</v>
      </c>
      <c r="G153" s="65" t="s">
        <v>497</v>
      </c>
      <c r="H153" s="65" t="s">
        <v>136</v>
      </c>
      <c r="I153" s="67">
        <v>2.20510994E9</v>
      </c>
      <c r="J153" s="74"/>
      <c r="K153" s="74"/>
      <c r="L153" s="74"/>
      <c r="M153" s="85"/>
      <c r="N153" s="86"/>
      <c r="O153" s="70"/>
    </row>
    <row r="154" ht="60.0" customHeight="1">
      <c r="A154" s="64">
        <v>149.0</v>
      </c>
      <c r="B154" s="64"/>
      <c r="C154" s="64" t="s">
        <v>1025</v>
      </c>
      <c r="D154" s="65" t="s">
        <v>167</v>
      </c>
      <c r="E154" s="66" t="s">
        <v>542</v>
      </c>
      <c r="F154" s="65" t="s">
        <v>548</v>
      </c>
      <c r="G154" s="65" t="s">
        <v>544</v>
      </c>
      <c r="H154" s="65" t="s">
        <v>963</v>
      </c>
      <c r="I154" s="67">
        <v>2.183106E8</v>
      </c>
      <c r="J154" s="74"/>
      <c r="K154" s="74"/>
      <c r="L154" s="74"/>
      <c r="M154" s="85"/>
      <c r="N154" s="86"/>
      <c r="O154" s="70"/>
    </row>
    <row r="155" ht="60.0" customHeight="1">
      <c r="A155" s="64">
        <v>150.0</v>
      </c>
      <c r="B155" s="64"/>
      <c r="C155" s="64" t="s">
        <v>1025</v>
      </c>
      <c r="D155" s="65" t="s">
        <v>167</v>
      </c>
      <c r="E155" s="66" t="s">
        <v>542</v>
      </c>
      <c r="F155" s="65" t="s">
        <v>548</v>
      </c>
      <c r="G155" s="65" t="s">
        <v>544</v>
      </c>
      <c r="H155" s="65" t="s">
        <v>964</v>
      </c>
      <c r="I155" s="67">
        <v>2.64003133E8</v>
      </c>
      <c r="J155" s="74"/>
      <c r="K155" s="74"/>
      <c r="L155" s="74"/>
      <c r="M155" s="85"/>
      <c r="N155" s="86"/>
      <c r="O155" s="70"/>
    </row>
    <row r="156" ht="60.0" customHeight="1">
      <c r="A156" s="64">
        <v>151.0</v>
      </c>
      <c r="B156" s="64"/>
      <c r="C156" s="64" t="s">
        <v>1025</v>
      </c>
      <c r="D156" s="65" t="s">
        <v>167</v>
      </c>
      <c r="E156" s="66" t="s">
        <v>542</v>
      </c>
      <c r="F156" s="65" t="s">
        <v>548</v>
      </c>
      <c r="G156" s="65" t="s">
        <v>544</v>
      </c>
      <c r="H156" s="65" t="s">
        <v>965</v>
      </c>
      <c r="I156" s="67">
        <v>1.30342201E8</v>
      </c>
      <c r="J156" s="74"/>
      <c r="K156" s="74"/>
      <c r="L156" s="74"/>
      <c r="M156" s="85"/>
      <c r="N156" s="86"/>
      <c r="O156" s="70"/>
    </row>
    <row r="157" ht="69.0" customHeight="1">
      <c r="A157" s="64">
        <v>152.0</v>
      </c>
      <c r="B157" s="64"/>
      <c r="C157" s="64" t="s">
        <v>1025</v>
      </c>
      <c r="D157" s="65" t="s">
        <v>167</v>
      </c>
      <c r="E157" s="66" t="s">
        <v>542</v>
      </c>
      <c r="F157" s="65" t="s">
        <v>548</v>
      </c>
      <c r="G157" s="65" t="s">
        <v>544</v>
      </c>
      <c r="H157" s="65" t="s">
        <v>876</v>
      </c>
      <c r="I157" s="67">
        <v>3.4379235E8</v>
      </c>
      <c r="J157" s="74" t="s">
        <v>1026</v>
      </c>
      <c r="K157" s="74" t="s">
        <v>1027</v>
      </c>
      <c r="L157" s="74" t="s">
        <v>1028</v>
      </c>
      <c r="M157" s="85"/>
      <c r="N157" s="75" t="s">
        <v>928</v>
      </c>
      <c r="O157" s="70"/>
    </row>
    <row r="158" ht="60.0" customHeight="1">
      <c r="A158" s="64">
        <v>153.0</v>
      </c>
      <c r="B158" s="64"/>
      <c r="C158" s="64" t="s">
        <v>1025</v>
      </c>
      <c r="D158" s="65" t="s">
        <v>167</v>
      </c>
      <c r="E158" s="66" t="s">
        <v>551</v>
      </c>
      <c r="F158" s="65" t="s">
        <v>552</v>
      </c>
      <c r="G158" s="65" t="s">
        <v>790</v>
      </c>
      <c r="H158" s="65" t="s">
        <v>424</v>
      </c>
      <c r="I158" s="67">
        <v>2.443903E8</v>
      </c>
      <c r="J158" s="74"/>
      <c r="K158" s="74"/>
      <c r="L158" s="74"/>
      <c r="M158" s="85"/>
      <c r="N158" s="86"/>
      <c r="O158" s="70"/>
    </row>
    <row r="159" ht="90.0" customHeight="1">
      <c r="A159" s="64">
        <v>154.0</v>
      </c>
      <c r="B159" s="64"/>
      <c r="C159" s="64" t="s">
        <v>1025</v>
      </c>
      <c r="D159" s="65" t="s">
        <v>167</v>
      </c>
      <c r="E159" s="66" t="s">
        <v>554</v>
      </c>
      <c r="F159" s="65" t="s">
        <v>555</v>
      </c>
      <c r="G159" s="65" t="s">
        <v>556</v>
      </c>
      <c r="H159" s="65" t="s">
        <v>47</v>
      </c>
      <c r="I159" s="67">
        <v>1.38E8</v>
      </c>
      <c r="J159" s="74"/>
      <c r="K159" s="74"/>
      <c r="L159" s="74"/>
      <c r="M159" s="85"/>
      <c r="N159" s="86"/>
      <c r="O159" s="70"/>
    </row>
    <row r="160" ht="90.0" customHeight="1">
      <c r="A160" s="64">
        <v>155.0</v>
      </c>
      <c r="B160" s="64"/>
      <c r="C160" s="64" t="s">
        <v>1025</v>
      </c>
      <c r="D160" s="65" t="s">
        <v>167</v>
      </c>
      <c r="E160" s="66" t="s">
        <v>554</v>
      </c>
      <c r="F160" s="65" t="s">
        <v>555</v>
      </c>
      <c r="G160" s="65" t="s">
        <v>559</v>
      </c>
      <c r="H160" s="65" t="s">
        <v>241</v>
      </c>
      <c r="I160" s="67">
        <v>1.58516196E8</v>
      </c>
      <c r="J160" s="74" t="s">
        <v>993</v>
      </c>
      <c r="K160" s="74" t="s">
        <v>1029</v>
      </c>
      <c r="L160" s="74" t="s">
        <v>1030</v>
      </c>
      <c r="M160" s="85"/>
      <c r="N160" s="75" t="s">
        <v>928</v>
      </c>
      <c r="O160" s="70"/>
    </row>
    <row r="161" ht="90.0" customHeight="1">
      <c r="A161" s="64">
        <v>156.0</v>
      </c>
      <c r="B161" s="64"/>
      <c r="C161" s="64" t="s">
        <v>1025</v>
      </c>
      <c r="D161" s="65" t="s">
        <v>167</v>
      </c>
      <c r="E161" s="66" t="s">
        <v>562</v>
      </c>
      <c r="F161" s="65" t="s">
        <v>898</v>
      </c>
      <c r="G161" s="65" t="s">
        <v>564</v>
      </c>
      <c r="H161" s="65" t="s">
        <v>70</v>
      </c>
      <c r="I161" s="67">
        <v>2.8E7</v>
      </c>
      <c r="J161" s="74"/>
      <c r="K161" s="74"/>
      <c r="L161" s="74"/>
      <c r="M161" s="85"/>
      <c r="N161" s="86"/>
      <c r="O161" s="70"/>
    </row>
    <row r="162" ht="90.0" customHeight="1">
      <c r="A162" s="64">
        <v>157.0</v>
      </c>
      <c r="B162" s="64"/>
      <c r="C162" s="64" t="s">
        <v>1025</v>
      </c>
      <c r="D162" s="65" t="s">
        <v>167</v>
      </c>
      <c r="E162" s="66" t="s">
        <v>562</v>
      </c>
      <c r="F162" s="65" t="s">
        <v>898</v>
      </c>
      <c r="G162" s="65" t="s">
        <v>564</v>
      </c>
      <c r="H162" s="65" t="s">
        <v>565</v>
      </c>
      <c r="I162" s="67">
        <v>2.8E7</v>
      </c>
      <c r="J162" s="74"/>
      <c r="K162" s="74"/>
      <c r="L162" s="74"/>
      <c r="M162" s="85"/>
      <c r="N162" s="86"/>
      <c r="O162" s="70"/>
    </row>
    <row r="163" ht="90.0" customHeight="1">
      <c r="A163" s="64">
        <v>158.0</v>
      </c>
      <c r="B163" s="64"/>
      <c r="C163" s="64" t="s">
        <v>1025</v>
      </c>
      <c r="D163" s="65" t="s">
        <v>167</v>
      </c>
      <c r="E163" s="66" t="s">
        <v>562</v>
      </c>
      <c r="F163" s="65" t="s">
        <v>898</v>
      </c>
      <c r="G163" s="65" t="s">
        <v>900</v>
      </c>
      <c r="H163" s="65" t="s">
        <v>408</v>
      </c>
      <c r="I163" s="67">
        <v>1.4E7</v>
      </c>
      <c r="J163" s="74"/>
      <c r="K163" s="74"/>
      <c r="L163" s="74"/>
      <c r="M163" s="85"/>
      <c r="N163" s="86"/>
      <c r="O163" s="70"/>
    </row>
    <row r="164" ht="45.0" customHeight="1">
      <c r="A164" s="64">
        <v>159.0</v>
      </c>
      <c r="B164" s="64"/>
      <c r="C164" s="64" t="s">
        <v>1025</v>
      </c>
      <c r="D164" s="65" t="s">
        <v>167</v>
      </c>
      <c r="E164" s="66" t="s">
        <v>502</v>
      </c>
      <c r="F164" s="65" t="s">
        <v>503</v>
      </c>
      <c r="G164" s="65" t="s">
        <v>505</v>
      </c>
      <c r="H164" s="65" t="s">
        <v>83</v>
      </c>
      <c r="I164" s="67">
        <v>1.0E7</v>
      </c>
      <c r="J164" s="74"/>
      <c r="K164" s="74"/>
      <c r="L164" s="74"/>
      <c r="M164" s="85"/>
      <c r="N164" s="86"/>
      <c r="O164" s="70"/>
    </row>
    <row r="165" ht="45.0" customHeight="1">
      <c r="A165" s="64">
        <v>160.0</v>
      </c>
      <c r="B165" s="64"/>
      <c r="C165" s="64" t="s">
        <v>1025</v>
      </c>
      <c r="D165" s="65" t="s">
        <v>167</v>
      </c>
      <c r="E165" s="66" t="s">
        <v>502</v>
      </c>
      <c r="F165" s="65" t="s">
        <v>506</v>
      </c>
      <c r="G165" s="65" t="s">
        <v>507</v>
      </c>
      <c r="H165" s="65" t="s">
        <v>181</v>
      </c>
      <c r="I165" s="67">
        <v>1.40448281E8</v>
      </c>
      <c r="J165" s="74"/>
      <c r="K165" s="74"/>
      <c r="L165" s="74"/>
      <c r="M165" s="85"/>
      <c r="N165" s="86"/>
      <c r="O165" s="70"/>
    </row>
    <row r="166" ht="45.0" customHeight="1">
      <c r="A166" s="64">
        <v>161.0</v>
      </c>
      <c r="B166" s="64"/>
      <c r="C166" s="64" t="s">
        <v>1025</v>
      </c>
      <c r="D166" s="65" t="s">
        <v>167</v>
      </c>
      <c r="E166" s="66" t="s">
        <v>502</v>
      </c>
      <c r="F166" s="65" t="s">
        <v>506</v>
      </c>
      <c r="G166" s="65" t="s">
        <v>507</v>
      </c>
      <c r="H166" s="65" t="s">
        <v>999</v>
      </c>
      <c r="I166" s="67">
        <v>7.56733285E8</v>
      </c>
      <c r="J166" s="74"/>
      <c r="K166" s="74"/>
      <c r="L166" s="74"/>
      <c r="M166" s="85"/>
      <c r="N166" s="86"/>
      <c r="O166" s="70"/>
    </row>
    <row r="167" ht="45.0" customHeight="1">
      <c r="A167" s="64">
        <v>162.0</v>
      </c>
      <c r="B167" s="64"/>
      <c r="C167" s="64" t="s">
        <v>1025</v>
      </c>
      <c r="D167" s="65" t="s">
        <v>167</v>
      </c>
      <c r="E167" s="66" t="s">
        <v>502</v>
      </c>
      <c r="F167" s="65" t="s">
        <v>506</v>
      </c>
      <c r="G167" s="65" t="s">
        <v>189</v>
      </c>
      <c r="H167" s="65" t="s">
        <v>107</v>
      </c>
      <c r="I167" s="67">
        <v>1.9964285E8</v>
      </c>
      <c r="J167" s="74"/>
      <c r="K167" s="74"/>
      <c r="L167" s="74"/>
      <c r="M167" s="85"/>
      <c r="N167" s="86"/>
      <c r="O167" s="70"/>
    </row>
    <row r="168" ht="45.0" customHeight="1">
      <c r="A168" s="64">
        <v>163.0</v>
      </c>
      <c r="B168" s="64"/>
      <c r="C168" s="64" t="s">
        <v>1025</v>
      </c>
      <c r="D168" s="65" t="s">
        <v>167</v>
      </c>
      <c r="E168" s="66" t="s">
        <v>502</v>
      </c>
      <c r="F168" s="65" t="s">
        <v>506</v>
      </c>
      <c r="G168" s="65" t="s">
        <v>510</v>
      </c>
      <c r="H168" s="65" t="s">
        <v>62</v>
      </c>
      <c r="I168" s="67">
        <v>2.149999154E10</v>
      </c>
      <c r="J168" s="74" t="s">
        <v>1031</v>
      </c>
      <c r="K168" s="74" t="s">
        <v>1032</v>
      </c>
      <c r="L168" s="74" t="s">
        <v>1033</v>
      </c>
      <c r="M168" s="85"/>
      <c r="N168" s="75" t="s">
        <v>928</v>
      </c>
      <c r="O168" s="70" t="s">
        <v>1034</v>
      </c>
    </row>
    <row r="169" ht="45.0" customHeight="1">
      <c r="A169" s="64">
        <v>164.0</v>
      </c>
      <c r="B169" s="64"/>
      <c r="C169" s="64" t="s">
        <v>1025</v>
      </c>
      <c r="D169" s="65" t="s">
        <v>167</v>
      </c>
      <c r="E169" s="66" t="s">
        <v>502</v>
      </c>
      <c r="F169" s="65" t="s">
        <v>506</v>
      </c>
      <c r="G169" s="65" t="s">
        <v>512</v>
      </c>
      <c r="H169" s="65" t="s">
        <v>203</v>
      </c>
      <c r="I169" s="67">
        <v>3.6146E7</v>
      </c>
      <c r="J169" s="74"/>
      <c r="K169" s="74"/>
      <c r="L169" s="74"/>
      <c r="M169" s="85"/>
      <c r="N169" s="86"/>
      <c r="O169" s="70"/>
    </row>
    <row r="170" ht="45.0" customHeight="1">
      <c r="A170" s="64">
        <v>165.0</v>
      </c>
      <c r="B170" s="64"/>
      <c r="C170" s="64" t="s">
        <v>1025</v>
      </c>
      <c r="D170" s="65" t="s">
        <v>167</v>
      </c>
      <c r="E170" s="66" t="s">
        <v>502</v>
      </c>
      <c r="F170" s="65" t="s">
        <v>516</v>
      </c>
      <c r="G170" s="65" t="s">
        <v>517</v>
      </c>
      <c r="H170" s="65" t="s">
        <v>87</v>
      </c>
      <c r="I170" s="67">
        <v>8.218638E8</v>
      </c>
      <c r="J170" s="74"/>
      <c r="K170" s="74"/>
      <c r="L170" s="74"/>
      <c r="M170" s="85"/>
      <c r="N170" s="86"/>
      <c r="O170" s="70"/>
    </row>
    <row r="171" ht="45.0" customHeight="1">
      <c r="A171" s="64">
        <v>166.0</v>
      </c>
      <c r="B171" s="64"/>
      <c r="C171" s="64" t="s">
        <v>1025</v>
      </c>
      <c r="D171" s="65" t="s">
        <v>167</v>
      </c>
      <c r="E171" s="66" t="s">
        <v>502</v>
      </c>
      <c r="F171" s="65" t="s">
        <v>516</v>
      </c>
      <c r="G171" s="65" t="s">
        <v>518</v>
      </c>
      <c r="H171" s="65" t="s">
        <v>312</v>
      </c>
      <c r="I171" s="67">
        <v>1.123848E8</v>
      </c>
      <c r="J171" s="74"/>
      <c r="K171" s="74"/>
      <c r="L171" s="74"/>
      <c r="M171" s="85"/>
      <c r="N171" s="86"/>
      <c r="O171" s="70"/>
    </row>
    <row r="172" ht="45.0" customHeight="1">
      <c r="A172" s="64">
        <v>167.0</v>
      </c>
      <c r="B172" s="64"/>
      <c r="C172" s="64" t="s">
        <v>1025</v>
      </c>
      <c r="D172" s="65" t="s">
        <v>167</v>
      </c>
      <c r="E172" s="66" t="s">
        <v>502</v>
      </c>
      <c r="F172" s="65" t="s">
        <v>516</v>
      </c>
      <c r="G172" s="65" t="s">
        <v>520</v>
      </c>
      <c r="H172" s="65" t="s">
        <v>521</v>
      </c>
      <c r="I172" s="67">
        <v>3.355537536E9</v>
      </c>
      <c r="J172" s="74"/>
      <c r="K172" s="74"/>
      <c r="L172" s="74"/>
      <c r="M172" s="85"/>
      <c r="N172" s="86"/>
      <c r="O172" s="70"/>
    </row>
    <row r="173" ht="45.0" customHeight="1">
      <c r="A173" s="64">
        <v>168.0</v>
      </c>
      <c r="B173" s="64"/>
      <c r="C173" s="64" t="s">
        <v>1025</v>
      </c>
      <c r="D173" s="65" t="s">
        <v>167</v>
      </c>
      <c r="E173" s="66" t="s">
        <v>502</v>
      </c>
      <c r="F173" s="65" t="s">
        <v>516</v>
      </c>
      <c r="G173" s="65" t="s">
        <v>520</v>
      </c>
      <c r="H173" s="65" t="s">
        <v>522</v>
      </c>
      <c r="I173" s="67">
        <v>1.5146523E9</v>
      </c>
      <c r="J173" s="74"/>
      <c r="K173" s="74"/>
      <c r="L173" s="74"/>
      <c r="M173" s="85"/>
      <c r="N173" s="86"/>
      <c r="O173" s="70"/>
    </row>
    <row r="174" ht="45.0" customHeight="1">
      <c r="A174" s="64">
        <v>169.0</v>
      </c>
      <c r="B174" s="64"/>
      <c r="C174" s="64" t="s">
        <v>1025</v>
      </c>
      <c r="D174" s="65" t="s">
        <v>167</v>
      </c>
      <c r="E174" s="66" t="s">
        <v>502</v>
      </c>
      <c r="F174" s="65" t="s">
        <v>516</v>
      </c>
      <c r="G174" s="65" t="s">
        <v>520</v>
      </c>
      <c r="H174" s="65" t="s">
        <v>934</v>
      </c>
      <c r="I174" s="67">
        <v>7.7944284E7</v>
      </c>
      <c r="J174" s="74"/>
      <c r="K174" s="74"/>
      <c r="L174" s="74"/>
      <c r="M174" s="85"/>
      <c r="N174" s="86"/>
      <c r="O174" s="70"/>
    </row>
    <row r="175" ht="45.0" customHeight="1">
      <c r="A175" s="64">
        <v>170.0</v>
      </c>
      <c r="B175" s="64"/>
      <c r="C175" s="64" t="s">
        <v>1025</v>
      </c>
      <c r="D175" s="65" t="s">
        <v>167</v>
      </c>
      <c r="E175" s="66" t="s">
        <v>502</v>
      </c>
      <c r="F175" s="65" t="s">
        <v>516</v>
      </c>
      <c r="G175" s="65" t="s">
        <v>520</v>
      </c>
      <c r="H175" s="65" t="s">
        <v>198</v>
      </c>
      <c r="I175" s="67">
        <v>1.41859102E8</v>
      </c>
      <c r="J175" s="74"/>
      <c r="K175" s="74"/>
      <c r="L175" s="74"/>
      <c r="M175" s="85"/>
      <c r="N175" s="86"/>
      <c r="O175" s="70"/>
    </row>
    <row r="176" ht="45.0" customHeight="1">
      <c r="A176" s="64">
        <v>171.0</v>
      </c>
      <c r="B176" s="64"/>
      <c r="C176" s="64" t="s">
        <v>1025</v>
      </c>
      <c r="D176" s="65" t="s">
        <v>167</v>
      </c>
      <c r="E176" s="66" t="s">
        <v>502</v>
      </c>
      <c r="F176" s="65" t="s">
        <v>523</v>
      </c>
      <c r="G176" s="65" t="s">
        <v>524</v>
      </c>
      <c r="H176" s="65" t="s">
        <v>938</v>
      </c>
      <c r="I176" s="67">
        <v>2.4217775394E10</v>
      </c>
      <c r="J176" s="74"/>
      <c r="K176" s="74"/>
      <c r="L176" s="74"/>
      <c r="M176" s="85"/>
      <c r="N176" s="86"/>
      <c r="O176" s="70"/>
    </row>
    <row r="177" ht="45.0" customHeight="1">
      <c r="A177" s="64">
        <v>172.0</v>
      </c>
      <c r="B177" s="64"/>
      <c r="C177" s="64" t="s">
        <v>1025</v>
      </c>
      <c r="D177" s="65" t="s">
        <v>167</v>
      </c>
      <c r="E177" s="66" t="s">
        <v>502</v>
      </c>
      <c r="F177" s="65" t="s">
        <v>523</v>
      </c>
      <c r="G177" s="65" t="s">
        <v>524</v>
      </c>
      <c r="H177" s="65" t="s">
        <v>161</v>
      </c>
      <c r="I177" s="67">
        <v>6.732393822E9</v>
      </c>
      <c r="J177" s="74"/>
      <c r="K177" s="74"/>
      <c r="L177" s="74"/>
      <c r="M177" s="85"/>
      <c r="N177" s="86"/>
      <c r="O177" s="70"/>
    </row>
    <row r="178" ht="45.0" customHeight="1">
      <c r="A178" s="64">
        <v>173.0</v>
      </c>
      <c r="B178" s="64"/>
      <c r="C178" s="64" t="s">
        <v>1025</v>
      </c>
      <c r="D178" s="65" t="s">
        <v>167</v>
      </c>
      <c r="E178" s="66" t="s">
        <v>502</v>
      </c>
      <c r="F178" s="65" t="s">
        <v>523</v>
      </c>
      <c r="G178" s="65" t="s">
        <v>524</v>
      </c>
      <c r="H178" s="65" t="s">
        <v>66</v>
      </c>
      <c r="I178" s="67">
        <v>1.052786E9</v>
      </c>
      <c r="J178" s="74" t="s">
        <v>1035</v>
      </c>
      <c r="K178" s="74" t="s">
        <v>1036</v>
      </c>
      <c r="L178" s="74"/>
      <c r="M178" s="85"/>
      <c r="N178" s="75" t="s">
        <v>928</v>
      </c>
      <c r="O178" s="70"/>
    </row>
    <row r="179" ht="45.0" customHeight="1">
      <c r="A179" s="64">
        <v>174.0</v>
      </c>
      <c r="B179" s="64"/>
      <c r="C179" s="64" t="s">
        <v>1025</v>
      </c>
      <c r="D179" s="65" t="s">
        <v>167</v>
      </c>
      <c r="E179" s="66" t="s">
        <v>502</v>
      </c>
      <c r="F179" s="65" t="s">
        <v>523</v>
      </c>
      <c r="G179" s="65" t="s">
        <v>524</v>
      </c>
      <c r="H179" s="65" t="s">
        <v>466</v>
      </c>
      <c r="I179" s="67">
        <v>8.9416459E8</v>
      </c>
      <c r="J179" s="74"/>
      <c r="K179" s="74"/>
      <c r="L179" s="74"/>
      <c r="M179" s="85"/>
      <c r="N179" s="86"/>
      <c r="O179" s="70"/>
    </row>
    <row r="180" ht="45.0" customHeight="1">
      <c r="A180" s="64">
        <v>175.0</v>
      </c>
      <c r="B180" s="64"/>
      <c r="C180" s="64" t="s">
        <v>1025</v>
      </c>
      <c r="D180" s="65" t="s">
        <v>167</v>
      </c>
      <c r="E180" s="66" t="s">
        <v>502</v>
      </c>
      <c r="F180" s="65" t="s">
        <v>523</v>
      </c>
      <c r="G180" s="65" t="s">
        <v>531</v>
      </c>
      <c r="H180" s="65" t="s">
        <v>532</v>
      </c>
      <c r="I180" s="67">
        <v>2.59502504E8</v>
      </c>
      <c r="J180" s="74"/>
      <c r="K180" s="74"/>
      <c r="L180" s="74"/>
      <c r="M180" s="85"/>
      <c r="N180" s="86"/>
      <c r="O180" s="70"/>
    </row>
    <row r="181" ht="45.0" customHeight="1">
      <c r="A181" s="64">
        <v>176.0</v>
      </c>
      <c r="B181" s="64"/>
      <c r="C181" s="64" t="s">
        <v>1025</v>
      </c>
      <c r="D181" s="65" t="s">
        <v>167</v>
      </c>
      <c r="E181" s="66" t="s">
        <v>502</v>
      </c>
      <c r="F181" s="65" t="s">
        <v>523</v>
      </c>
      <c r="G181" s="65" t="s">
        <v>531</v>
      </c>
      <c r="H181" s="65" t="s">
        <v>205</v>
      </c>
      <c r="I181" s="67">
        <v>1.1792E7</v>
      </c>
      <c r="J181" s="74"/>
      <c r="K181" s="74"/>
      <c r="L181" s="74"/>
      <c r="M181" s="85"/>
      <c r="N181" s="86"/>
      <c r="O181" s="70"/>
    </row>
    <row r="182" ht="45.0" customHeight="1">
      <c r="A182" s="64">
        <v>177.0</v>
      </c>
      <c r="B182" s="64"/>
      <c r="C182" s="64" t="s">
        <v>1025</v>
      </c>
      <c r="D182" s="65" t="s">
        <v>167</v>
      </c>
      <c r="E182" s="66" t="s">
        <v>502</v>
      </c>
      <c r="F182" s="65" t="s">
        <v>523</v>
      </c>
      <c r="G182" s="65" t="s">
        <v>533</v>
      </c>
      <c r="H182" s="65" t="s">
        <v>940</v>
      </c>
      <c r="I182" s="67">
        <v>4.27206362E8</v>
      </c>
      <c r="J182" s="74"/>
      <c r="K182" s="74"/>
      <c r="L182" s="74"/>
      <c r="M182" s="85"/>
      <c r="N182" s="86"/>
      <c r="O182" s="70"/>
    </row>
    <row r="183" ht="60.0" customHeight="1">
      <c r="A183" s="64">
        <v>178.0</v>
      </c>
      <c r="B183" s="64"/>
      <c r="C183" s="64" t="s">
        <v>1025</v>
      </c>
      <c r="D183" s="65" t="s">
        <v>167</v>
      </c>
      <c r="E183" s="66" t="s">
        <v>492</v>
      </c>
      <c r="F183" s="65" t="s">
        <v>604</v>
      </c>
      <c r="G183" s="65" t="s">
        <v>605</v>
      </c>
      <c r="H183" s="65" t="s">
        <v>662</v>
      </c>
      <c r="I183" s="67">
        <v>6.03020591E8</v>
      </c>
      <c r="J183" s="74"/>
      <c r="K183" s="74" t="s">
        <v>1037</v>
      </c>
      <c r="L183" s="74" t="s">
        <v>1038</v>
      </c>
      <c r="M183" s="85"/>
      <c r="N183" s="75" t="s">
        <v>928</v>
      </c>
      <c r="O183" s="70"/>
    </row>
    <row r="184" ht="45.0" customHeight="1">
      <c r="A184" s="64">
        <v>179.0</v>
      </c>
      <c r="B184" s="64"/>
      <c r="C184" s="64" t="s">
        <v>1025</v>
      </c>
      <c r="D184" s="65" t="s">
        <v>167</v>
      </c>
      <c r="E184" s="66" t="s">
        <v>575</v>
      </c>
      <c r="F184" s="65" t="s">
        <v>579</v>
      </c>
      <c r="G184" s="65" t="s">
        <v>580</v>
      </c>
      <c r="H184" s="65" t="s">
        <v>980</v>
      </c>
      <c r="I184" s="67">
        <v>1.94003865E8</v>
      </c>
      <c r="J184" s="74"/>
      <c r="K184" s="74"/>
      <c r="L184" s="74"/>
      <c r="M184" s="85"/>
      <c r="N184" s="86"/>
      <c r="O184" s="70"/>
    </row>
    <row r="185" ht="45.0" customHeight="1">
      <c r="A185" s="64">
        <v>180.0</v>
      </c>
      <c r="B185" s="64"/>
      <c r="C185" s="64" t="s">
        <v>1025</v>
      </c>
      <c r="D185" s="65" t="s">
        <v>167</v>
      </c>
      <c r="E185" s="66" t="s">
        <v>575</v>
      </c>
      <c r="F185" s="65" t="s">
        <v>579</v>
      </c>
      <c r="G185" s="65" t="s">
        <v>580</v>
      </c>
      <c r="H185" s="65" t="s">
        <v>981</v>
      </c>
      <c r="I185" s="67">
        <v>5.81341772E9</v>
      </c>
      <c r="J185" s="74"/>
      <c r="K185" s="74"/>
      <c r="L185" s="74"/>
      <c r="M185" s="85"/>
      <c r="N185" s="86"/>
      <c r="O185" s="70"/>
    </row>
    <row r="186" ht="60.0" customHeight="1">
      <c r="A186" s="64">
        <v>181.0</v>
      </c>
      <c r="B186" s="64"/>
      <c r="C186" s="64" t="s">
        <v>1025</v>
      </c>
      <c r="D186" s="65" t="s">
        <v>167</v>
      </c>
      <c r="E186" s="66" t="s">
        <v>575</v>
      </c>
      <c r="F186" s="65" t="s">
        <v>579</v>
      </c>
      <c r="G186" s="65" t="s">
        <v>583</v>
      </c>
      <c r="H186" s="65" t="s">
        <v>128</v>
      </c>
      <c r="I186" s="67">
        <v>9.4531780209E10</v>
      </c>
      <c r="J186" s="74"/>
      <c r="K186" s="74"/>
      <c r="L186" s="74"/>
      <c r="M186" s="85"/>
      <c r="N186" s="86"/>
      <c r="O186" s="70"/>
    </row>
    <row r="187" ht="60.0" customHeight="1">
      <c r="A187" s="64">
        <v>182.0</v>
      </c>
      <c r="B187" s="64"/>
      <c r="C187" s="64" t="s">
        <v>1025</v>
      </c>
      <c r="D187" s="65" t="s">
        <v>167</v>
      </c>
      <c r="E187" s="66" t="s">
        <v>575</v>
      </c>
      <c r="F187" s="65" t="s">
        <v>579</v>
      </c>
      <c r="G187" s="65" t="s">
        <v>583</v>
      </c>
      <c r="H187" s="65" t="s">
        <v>174</v>
      </c>
      <c r="I187" s="67">
        <v>2.49991E9</v>
      </c>
      <c r="J187" s="74" t="s">
        <v>1039</v>
      </c>
      <c r="K187" s="74" t="s">
        <v>1040</v>
      </c>
      <c r="L187" s="74" t="s">
        <v>1041</v>
      </c>
      <c r="M187" s="85"/>
      <c r="N187" s="75" t="s">
        <v>928</v>
      </c>
      <c r="O187" s="70"/>
    </row>
    <row r="188" ht="60.0" customHeight="1">
      <c r="A188" s="64">
        <v>183.0</v>
      </c>
      <c r="B188" s="64"/>
      <c r="C188" s="64" t="s">
        <v>1025</v>
      </c>
      <c r="D188" s="65" t="s">
        <v>167</v>
      </c>
      <c r="E188" s="66" t="s">
        <v>575</v>
      </c>
      <c r="F188" s="65" t="s">
        <v>579</v>
      </c>
      <c r="G188" s="65" t="s">
        <v>583</v>
      </c>
      <c r="H188" s="65" t="s">
        <v>659</v>
      </c>
      <c r="I188" s="67">
        <v>1.579253588E9</v>
      </c>
      <c r="J188" s="74"/>
      <c r="K188" s="74"/>
      <c r="L188" s="74"/>
      <c r="M188" s="85"/>
      <c r="N188" s="86"/>
      <c r="O188" s="70"/>
    </row>
    <row r="189" ht="45.0" customHeight="1">
      <c r="A189" s="64">
        <v>184.0</v>
      </c>
      <c r="B189" s="64"/>
      <c r="C189" s="64" t="s">
        <v>1042</v>
      </c>
      <c r="D189" s="65" t="s">
        <v>153</v>
      </c>
      <c r="E189" s="66" t="s">
        <v>492</v>
      </c>
      <c r="F189" s="65" t="s">
        <v>493</v>
      </c>
      <c r="G189" s="65" t="s">
        <v>497</v>
      </c>
      <c r="H189" s="65" t="s">
        <v>136</v>
      </c>
      <c r="I189" s="67">
        <v>2.911846245E9</v>
      </c>
      <c r="J189" s="74"/>
      <c r="K189" s="74"/>
      <c r="L189" s="74"/>
      <c r="M189" s="85"/>
      <c r="N189" s="57"/>
      <c r="O189" s="70"/>
    </row>
    <row r="190" ht="60.0" customHeight="1">
      <c r="A190" s="64">
        <v>185.0</v>
      </c>
      <c r="B190" s="64"/>
      <c r="C190" s="64" t="s">
        <v>1042</v>
      </c>
      <c r="D190" s="65" t="s">
        <v>153</v>
      </c>
      <c r="E190" s="66" t="s">
        <v>542</v>
      </c>
      <c r="F190" s="65" t="s">
        <v>548</v>
      </c>
      <c r="G190" s="65" t="s">
        <v>544</v>
      </c>
      <c r="H190" s="65" t="s">
        <v>963</v>
      </c>
      <c r="I190" s="67">
        <v>2.183106E8</v>
      </c>
      <c r="J190" s="74" t="s">
        <v>990</v>
      </c>
      <c r="K190" s="74" t="s">
        <v>1043</v>
      </c>
      <c r="L190" s="74" t="s">
        <v>1044</v>
      </c>
      <c r="M190" s="85"/>
      <c r="N190" s="75" t="s">
        <v>928</v>
      </c>
      <c r="O190" s="70"/>
    </row>
    <row r="191" ht="60.0" customHeight="1">
      <c r="A191" s="64">
        <v>186.0</v>
      </c>
      <c r="B191" s="64"/>
      <c r="C191" s="64" t="s">
        <v>1042</v>
      </c>
      <c r="D191" s="65" t="s">
        <v>153</v>
      </c>
      <c r="E191" s="66" t="s">
        <v>542</v>
      </c>
      <c r="F191" s="65" t="s">
        <v>548</v>
      </c>
      <c r="G191" s="65" t="s">
        <v>544</v>
      </c>
      <c r="H191" s="65" t="s">
        <v>964</v>
      </c>
      <c r="I191" s="67">
        <v>2.63973138E8</v>
      </c>
      <c r="J191" s="74"/>
      <c r="K191" s="74"/>
      <c r="L191" s="74"/>
      <c r="M191" s="85"/>
      <c r="N191" s="57"/>
      <c r="O191" s="70"/>
    </row>
    <row r="192" ht="60.0" customHeight="1">
      <c r="A192" s="64">
        <v>187.0</v>
      </c>
      <c r="B192" s="64"/>
      <c r="C192" s="64" t="s">
        <v>1042</v>
      </c>
      <c r="D192" s="65" t="s">
        <v>153</v>
      </c>
      <c r="E192" s="66" t="s">
        <v>542</v>
      </c>
      <c r="F192" s="65" t="s">
        <v>548</v>
      </c>
      <c r="G192" s="65" t="s">
        <v>544</v>
      </c>
      <c r="H192" s="65" t="s">
        <v>965</v>
      </c>
      <c r="I192" s="67">
        <v>1.30342201E8</v>
      </c>
      <c r="J192" s="74"/>
      <c r="K192" s="74"/>
      <c r="L192" s="74"/>
      <c r="M192" s="85"/>
      <c r="N192" s="57"/>
      <c r="O192" s="70"/>
    </row>
    <row r="193" ht="60.0" customHeight="1">
      <c r="A193" s="64">
        <v>188.0</v>
      </c>
      <c r="B193" s="64"/>
      <c r="C193" s="64" t="s">
        <v>1042</v>
      </c>
      <c r="D193" s="65" t="s">
        <v>153</v>
      </c>
      <c r="E193" s="66" t="s">
        <v>542</v>
      </c>
      <c r="F193" s="65" t="s">
        <v>548</v>
      </c>
      <c r="G193" s="65" t="s">
        <v>544</v>
      </c>
      <c r="H193" s="65" t="s">
        <v>876</v>
      </c>
      <c r="I193" s="67">
        <v>3.48734441E8</v>
      </c>
      <c r="J193" s="74"/>
      <c r="K193" s="74"/>
      <c r="L193" s="74"/>
      <c r="M193" s="85"/>
      <c r="N193" s="57"/>
      <c r="O193" s="70"/>
    </row>
    <row r="194" ht="60.0" customHeight="1">
      <c r="A194" s="64">
        <v>189.0</v>
      </c>
      <c r="B194" s="64"/>
      <c r="C194" s="64" t="s">
        <v>1042</v>
      </c>
      <c r="D194" s="65" t="s">
        <v>153</v>
      </c>
      <c r="E194" s="66" t="s">
        <v>551</v>
      </c>
      <c r="F194" s="65" t="s">
        <v>552</v>
      </c>
      <c r="G194" s="65" t="s">
        <v>790</v>
      </c>
      <c r="H194" s="65" t="s">
        <v>966</v>
      </c>
      <c r="I194" s="67">
        <v>3.6205664E8</v>
      </c>
      <c r="J194" s="74"/>
      <c r="K194" s="74"/>
      <c r="L194" s="74"/>
      <c r="M194" s="85"/>
      <c r="N194" s="57"/>
      <c r="O194" s="70"/>
    </row>
    <row r="195" ht="90.0" customHeight="1">
      <c r="A195" s="64">
        <v>190.0</v>
      </c>
      <c r="B195" s="64"/>
      <c r="C195" s="64" t="s">
        <v>1042</v>
      </c>
      <c r="D195" s="65" t="s">
        <v>153</v>
      </c>
      <c r="E195" s="66" t="s">
        <v>554</v>
      </c>
      <c r="F195" s="65" t="s">
        <v>555</v>
      </c>
      <c r="G195" s="65" t="s">
        <v>556</v>
      </c>
      <c r="H195" s="65" t="s">
        <v>47</v>
      </c>
      <c r="I195" s="67">
        <v>1.38E8</v>
      </c>
      <c r="J195" s="74" t="s">
        <v>1045</v>
      </c>
      <c r="K195" s="74" t="s">
        <v>1046</v>
      </c>
      <c r="L195" s="74" t="s">
        <v>1047</v>
      </c>
      <c r="M195" s="85"/>
      <c r="N195" s="75" t="s">
        <v>928</v>
      </c>
      <c r="O195" s="70"/>
    </row>
    <row r="196" ht="90.0" customHeight="1">
      <c r="A196" s="64">
        <v>191.0</v>
      </c>
      <c r="B196" s="64"/>
      <c r="C196" s="64" t="s">
        <v>1042</v>
      </c>
      <c r="D196" s="65" t="s">
        <v>153</v>
      </c>
      <c r="E196" s="66" t="s">
        <v>554</v>
      </c>
      <c r="F196" s="65" t="s">
        <v>555</v>
      </c>
      <c r="G196" s="65" t="s">
        <v>559</v>
      </c>
      <c r="H196" s="65" t="s">
        <v>241</v>
      </c>
      <c r="I196" s="67">
        <v>1.58516196E8</v>
      </c>
      <c r="J196" s="74" t="s">
        <v>1048</v>
      </c>
      <c r="K196" s="74" t="s">
        <v>1049</v>
      </c>
      <c r="L196" s="74" t="s">
        <v>1050</v>
      </c>
      <c r="M196" s="85"/>
      <c r="N196" s="75" t="s">
        <v>928</v>
      </c>
      <c r="O196" s="70"/>
    </row>
    <row r="197" ht="90.0" customHeight="1">
      <c r="A197" s="64">
        <v>192.0</v>
      </c>
      <c r="B197" s="64"/>
      <c r="C197" s="64" t="s">
        <v>1042</v>
      </c>
      <c r="D197" s="65" t="s">
        <v>153</v>
      </c>
      <c r="E197" s="66" t="s">
        <v>562</v>
      </c>
      <c r="F197" s="65" t="s">
        <v>898</v>
      </c>
      <c r="G197" s="65" t="s">
        <v>564</v>
      </c>
      <c r="H197" s="65" t="s">
        <v>70</v>
      </c>
      <c r="I197" s="67">
        <v>4.2E7</v>
      </c>
      <c r="J197" s="74"/>
      <c r="K197" s="74"/>
      <c r="L197" s="74"/>
      <c r="M197" s="85"/>
      <c r="N197" s="57"/>
      <c r="O197" s="70"/>
    </row>
    <row r="198" ht="90.0" customHeight="1">
      <c r="A198" s="64">
        <v>193.0</v>
      </c>
      <c r="B198" s="64"/>
      <c r="C198" s="64" t="s">
        <v>1042</v>
      </c>
      <c r="D198" s="65" t="s">
        <v>153</v>
      </c>
      <c r="E198" s="66" t="s">
        <v>562</v>
      </c>
      <c r="F198" s="65" t="s">
        <v>898</v>
      </c>
      <c r="G198" s="65" t="s">
        <v>564</v>
      </c>
      <c r="H198" s="65" t="s">
        <v>565</v>
      </c>
      <c r="I198" s="67">
        <v>2.8E7</v>
      </c>
      <c r="J198" s="74"/>
      <c r="K198" s="74"/>
      <c r="L198" s="74"/>
      <c r="M198" s="85"/>
      <c r="N198" s="57"/>
      <c r="O198" s="70"/>
    </row>
    <row r="199" ht="45.0" customHeight="1">
      <c r="A199" s="64">
        <v>194.0</v>
      </c>
      <c r="B199" s="64"/>
      <c r="C199" s="64" t="s">
        <v>1042</v>
      </c>
      <c r="D199" s="65" t="s">
        <v>153</v>
      </c>
      <c r="E199" s="66" t="s">
        <v>502</v>
      </c>
      <c r="F199" s="65" t="s">
        <v>503</v>
      </c>
      <c r="G199" s="65" t="s">
        <v>505</v>
      </c>
      <c r="H199" s="65" t="s">
        <v>309</v>
      </c>
      <c r="I199" s="67">
        <v>1.6758E7</v>
      </c>
      <c r="J199" s="74"/>
      <c r="K199" s="74"/>
      <c r="L199" s="74"/>
      <c r="M199" s="85"/>
      <c r="N199" s="57"/>
      <c r="O199" s="70"/>
    </row>
    <row r="200" ht="45.0" customHeight="1">
      <c r="A200" s="64">
        <v>195.0</v>
      </c>
      <c r="B200" s="64"/>
      <c r="C200" s="64" t="s">
        <v>1042</v>
      </c>
      <c r="D200" s="65" t="s">
        <v>153</v>
      </c>
      <c r="E200" s="66" t="s">
        <v>502</v>
      </c>
      <c r="F200" s="65" t="s">
        <v>506</v>
      </c>
      <c r="G200" s="65" t="s">
        <v>507</v>
      </c>
      <c r="H200" s="65" t="s">
        <v>181</v>
      </c>
      <c r="I200" s="67">
        <v>1.49999311E8</v>
      </c>
      <c r="J200" s="74"/>
      <c r="K200" s="74"/>
      <c r="L200" s="74"/>
      <c r="M200" s="85"/>
      <c r="N200" s="57"/>
      <c r="O200" s="70"/>
    </row>
    <row r="201" ht="45.0" customHeight="1">
      <c r="A201" s="64">
        <v>196.0</v>
      </c>
      <c r="B201" s="64"/>
      <c r="C201" s="64" t="s">
        <v>1042</v>
      </c>
      <c r="D201" s="65" t="s">
        <v>153</v>
      </c>
      <c r="E201" s="66" t="s">
        <v>502</v>
      </c>
      <c r="F201" s="65" t="s">
        <v>506</v>
      </c>
      <c r="G201" s="65" t="s">
        <v>507</v>
      </c>
      <c r="H201" s="65" t="s">
        <v>923</v>
      </c>
      <c r="I201" s="67">
        <v>2.1704342E7</v>
      </c>
      <c r="J201" s="74"/>
      <c r="K201" s="74"/>
      <c r="L201" s="74"/>
      <c r="M201" s="85"/>
      <c r="N201" s="57"/>
      <c r="O201" s="70"/>
    </row>
    <row r="202" ht="45.0" customHeight="1">
      <c r="A202" s="64">
        <v>197.0</v>
      </c>
      <c r="B202" s="64"/>
      <c r="C202" s="64" t="s">
        <v>1042</v>
      </c>
      <c r="D202" s="65" t="s">
        <v>153</v>
      </c>
      <c r="E202" s="66" t="s">
        <v>502</v>
      </c>
      <c r="F202" s="65" t="s">
        <v>506</v>
      </c>
      <c r="G202" s="65" t="s">
        <v>507</v>
      </c>
      <c r="H202" s="65" t="s">
        <v>999</v>
      </c>
      <c r="I202" s="67">
        <v>1.62307816E8</v>
      </c>
      <c r="J202" s="74" t="s">
        <v>1051</v>
      </c>
      <c r="K202" s="74" t="s">
        <v>1052</v>
      </c>
      <c r="L202" s="74" t="s">
        <v>1053</v>
      </c>
      <c r="M202" s="85"/>
      <c r="N202" s="57" t="s">
        <v>922</v>
      </c>
      <c r="O202" s="70"/>
    </row>
    <row r="203" ht="45.0" customHeight="1">
      <c r="A203" s="64">
        <v>198.0</v>
      </c>
      <c r="B203" s="64"/>
      <c r="C203" s="64" t="s">
        <v>1042</v>
      </c>
      <c r="D203" s="65" t="s">
        <v>153</v>
      </c>
      <c r="E203" s="66" t="s">
        <v>502</v>
      </c>
      <c r="F203" s="65" t="s">
        <v>506</v>
      </c>
      <c r="G203" s="65" t="s">
        <v>189</v>
      </c>
      <c r="H203" s="65" t="s">
        <v>189</v>
      </c>
      <c r="I203" s="67">
        <v>2.10355156E8</v>
      </c>
      <c r="J203" s="74"/>
      <c r="K203" s="74"/>
      <c r="L203" s="74"/>
      <c r="M203" s="85"/>
      <c r="N203" s="57"/>
      <c r="O203" s="70"/>
    </row>
    <row r="204" ht="45.0" customHeight="1">
      <c r="A204" s="64">
        <v>199.0</v>
      </c>
      <c r="B204" s="64"/>
      <c r="C204" s="64" t="s">
        <v>1042</v>
      </c>
      <c r="D204" s="65" t="s">
        <v>153</v>
      </c>
      <c r="E204" s="66" t="s">
        <v>502</v>
      </c>
      <c r="F204" s="65" t="s">
        <v>506</v>
      </c>
      <c r="G204" s="65" t="s">
        <v>510</v>
      </c>
      <c r="H204" s="65" t="s">
        <v>62</v>
      </c>
      <c r="I204" s="67">
        <v>1.881922872E10</v>
      </c>
      <c r="J204" s="74" t="s">
        <v>1054</v>
      </c>
      <c r="K204" s="74" t="s">
        <v>1055</v>
      </c>
      <c r="L204" s="74" t="s">
        <v>1056</v>
      </c>
      <c r="M204" s="85"/>
      <c r="N204" s="57" t="s">
        <v>1057</v>
      </c>
      <c r="O204" s="70" t="s">
        <v>929</v>
      </c>
    </row>
    <row r="205" ht="45.0" customHeight="1">
      <c r="A205" s="64">
        <v>200.0</v>
      </c>
      <c r="B205" s="64"/>
      <c r="C205" s="64" t="s">
        <v>1042</v>
      </c>
      <c r="D205" s="65" t="s">
        <v>153</v>
      </c>
      <c r="E205" s="66" t="s">
        <v>502</v>
      </c>
      <c r="F205" s="65" t="s">
        <v>506</v>
      </c>
      <c r="G205" s="65" t="s">
        <v>512</v>
      </c>
      <c r="H205" s="65" t="s">
        <v>203</v>
      </c>
      <c r="I205" s="67">
        <v>2.2748E7</v>
      </c>
      <c r="J205" s="74"/>
      <c r="K205" s="74"/>
      <c r="L205" s="74"/>
      <c r="M205" s="85"/>
      <c r="N205" s="57"/>
      <c r="O205" s="70"/>
    </row>
    <row r="206" ht="45.0" customHeight="1">
      <c r="A206" s="64">
        <v>201.0</v>
      </c>
      <c r="B206" s="64"/>
      <c r="C206" s="64" t="s">
        <v>1042</v>
      </c>
      <c r="D206" s="65" t="s">
        <v>153</v>
      </c>
      <c r="E206" s="66" t="s">
        <v>502</v>
      </c>
      <c r="F206" s="65" t="s">
        <v>516</v>
      </c>
      <c r="G206" s="65" t="s">
        <v>517</v>
      </c>
      <c r="H206" s="65" t="s">
        <v>87</v>
      </c>
      <c r="I206" s="67">
        <v>1.44831504E9</v>
      </c>
      <c r="J206" s="74"/>
      <c r="K206" s="74"/>
      <c r="L206" s="74"/>
      <c r="M206" s="85"/>
      <c r="N206" s="57"/>
      <c r="O206" s="70"/>
    </row>
    <row r="207" ht="45.0" customHeight="1">
      <c r="A207" s="64">
        <v>202.0</v>
      </c>
      <c r="B207" s="64"/>
      <c r="C207" s="64" t="s">
        <v>1042</v>
      </c>
      <c r="D207" s="65" t="s">
        <v>153</v>
      </c>
      <c r="E207" s="66" t="s">
        <v>502</v>
      </c>
      <c r="F207" s="65" t="s">
        <v>516</v>
      </c>
      <c r="G207" s="65" t="s">
        <v>518</v>
      </c>
      <c r="H207" s="65" t="s">
        <v>312</v>
      </c>
      <c r="I207" s="67">
        <v>1.1748E8</v>
      </c>
      <c r="J207" s="74"/>
      <c r="K207" s="74"/>
      <c r="L207" s="74"/>
      <c r="M207" s="85"/>
      <c r="N207" s="57"/>
      <c r="O207" s="70"/>
    </row>
    <row r="208" ht="45.0" customHeight="1">
      <c r="A208" s="64">
        <v>203.0</v>
      </c>
      <c r="B208" s="64"/>
      <c r="C208" s="64" t="s">
        <v>1042</v>
      </c>
      <c r="D208" s="65" t="s">
        <v>153</v>
      </c>
      <c r="E208" s="66" t="s">
        <v>502</v>
      </c>
      <c r="F208" s="65" t="s">
        <v>516</v>
      </c>
      <c r="G208" s="65" t="s">
        <v>520</v>
      </c>
      <c r="H208" s="65" t="s">
        <v>522</v>
      </c>
      <c r="I208" s="67">
        <v>8.18631414E8</v>
      </c>
      <c r="J208" s="74"/>
      <c r="K208" s="74"/>
      <c r="L208" s="74"/>
      <c r="M208" s="85"/>
      <c r="N208" s="57"/>
      <c r="O208" s="70"/>
    </row>
    <row r="209" ht="45.0" customHeight="1">
      <c r="A209" s="64">
        <v>204.0</v>
      </c>
      <c r="B209" s="64"/>
      <c r="C209" s="64" t="s">
        <v>1042</v>
      </c>
      <c r="D209" s="65" t="s">
        <v>153</v>
      </c>
      <c r="E209" s="66" t="s">
        <v>502</v>
      </c>
      <c r="F209" s="65" t="s">
        <v>516</v>
      </c>
      <c r="G209" s="65" t="s">
        <v>520</v>
      </c>
      <c r="H209" s="65" t="s">
        <v>521</v>
      </c>
      <c r="I209" s="67">
        <v>1.26299648E9</v>
      </c>
      <c r="J209" s="74"/>
      <c r="K209" s="74"/>
      <c r="L209" s="74"/>
      <c r="M209" s="85"/>
      <c r="N209" s="57"/>
      <c r="O209" s="70"/>
    </row>
    <row r="210" ht="45.0" customHeight="1">
      <c r="A210" s="64">
        <v>205.0</v>
      </c>
      <c r="B210" s="64"/>
      <c r="C210" s="64" t="s">
        <v>1042</v>
      </c>
      <c r="D210" s="65" t="s">
        <v>153</v>
      </c>
      <c r="E210" s="66" t="s">
        <v>502</v>
      </c>
      <c r="F210" s="65" t="s">
        <v>523</v>
      </c>
      <c r="G210" s="65" t="s">
        <v>524</v>
      </c>
      <c r="H210" s="65" t="s">
        <v>466</v>
      </c>
      <c r="I210" s="67">
        <v>2.109E8</v>
      </c>
      <c r="J210" s="74"/>
      <c r="K210" s="74"/>
      <c r="L210" s="74"/>
      <c r="M210" s="85"/>
      <c r="N210" s="57"/>
      <c r="O210" s="70"/>
    </row>
    <row r="211" ht="45.0" customHeight="1">
      <c r="A211" s="64">
        <v>206.0</v>
      </c>
      <c r="B211" s="64"/>
      <c r="C211" s="64" t="s">
        <v>1042</v>
      </c>
      <c r="D211" s="65" t="s">
        <v>153</v>
      </c>
      <c r="E211" s="66" t="s">
        <v>502</v>
      </c>
      <c r="F211" s="65" t="s">
        <v>523</v>
      </c>
      <c r="G211" s="65" t="s">
        <v>524</v>
      </c>
      <c r="H211" s="65" t="s">
        <v>161</v>
      </c>
      <c r="I211" s="67">
        <v>5.9020406E9</v>
      </c>
      <c r="J211" s="74"/>
      <c r="K211" s="74"/>
      <c r="L211" s="74"/>
      <c r="M211" s="85"/>
      <c r="N211" s="57"/>
      <c r="O211" s="70"/>
    </row>
    <row r="212" ht="45.0" customHeight="1">
      <c r="A212" s="64">
        <v>207.0</v>
      </c>
      <c r="B212" s="64"/>
      <c r="C212" s="64" t="s">
        <v>1042</v>
      </c>
      <c r="D212" s="65" t="s">
        <v>153</v>
      </c>
      <c r="E212" s="66" t="s">
        <v>502</v>
      </c>
      <c r="F212" s="65" t="s">
        <v>523</v>
      </c>
      <c r="G212" s="65" t="s">
        <v>524</v>
      </c>
      <c r="H212" s="65" t="s">
        <v>66</v>
      </c>
      <c r="I212" s="67">
        <v>9.638754E8</v>
      </c>
      <c r="J212" s="74" t="s">
        <v>1058</v>
      </c>
      <c r="K212" s="74" t="s">
        <v>1059</v>
      </c>
      <c r="L212" s="74" t="s">
        <v>1060</v>
      </c>
      <c r="M212" s="85"/>
      <c r="N212" s="75" t="s">
        <v>928</v>
      </c>
      <c r="O212" s="70"/>
    </row>
    <row r="213" ht="45.0" customHeight="1">
      <c r="A213" s="64">
        <v>208.0</v>
      </c>
      <c r="B213" s="64"/>
      <c r="C213" s="64" t="s">
        <v>1042</v>
      </c>
      <c r="D213" s="65" t="s">
        <v>153</v>
      </c>
      <c r="E213" s="66" t="s">
        <v>502</v>
      </c>
      <c r="F213" s="65" t="s">
        <v>523</v>
      </c>
      <c r="G213" s="65" t="s">
        <v>524</v>
      </c>
      <c r="H213" s="65" t="s">
        <v>938</v>
      </c>
      <c r="I213" s="67">
        <v>1.9933410728E10</v>
      </c>
      <c r="J213" s="74"/>
      <c r="K213" s="74"/>
      <c r="L213" s="74"/>
      <c r="M213" s="85"/>
      <c r="N213" s="57"/>
      <c r="O213" s="70"/>
    </row>
    <row r="214" ht="45.0" customHeight="1">
      <c r="A214" s="64">
        <v>209.0</v>
      </c>
      <c r="B214" s="64"/>
      <c r="C214" s="64" t="s">
        <v>1042</v>
      </c>
      <c r="D214" s="65" t="s">
        <v>153</v>
      </c>
      <c r="E214" s="66" t="s">
        <v>502</v>
      </c>
      <c r="F214" s="65" t="s">
        <v>523</v>
      </c>
      <c r="G214" s="65" t="s">
        <v>531</v>
      </c>
      <c r="H214" s="65" t="s">
        <v>205</v>
      </c>
      <c r="I214" s="67">
        <v>8844000.0</v>
      </c>
      <c r="J214" s="74"/>
      <c r="K214" s="74"/>
      <c r="L214" s="74"/>
      <c r="M214" s="85"/>
      <c r="N214" s="57"/>
      <c r="O214" s="70"/>
    </row>
    <row r="215" ht="45.0" customHeight="1">
      <c r="A215" s="64">
        <v>210.0</v>
      </c>
      <c r="B215" s="64"/>
      <c r="C215" s="64" t="s">
        <v>1042</v>
      </c>
      <c r="D215" s="65" t="s">
        <v>153</v>
      </c>
      <c r="E215" s="66" t="s">
        <v>502</v>
      </c>
      <c r="F215" s="65" t="s">
        <v>523</v>
      </c>
      <c r="G215" s="65" t="s">
        <v>625</v>
      </c>
      <c r="H215" s="65" t="s">
        <v>941</v>
      </c>
      <c r="I215" s="67">
        <v>1.58045877E8</v>
      </c>
      <c r="J215" s="74"/>
      <c r="K215" s="74"/>
      <c r="L215" s="74"/>
      <c r="M215" s="85"/>
      <c r="N215" s="57"/>
      <c r="O215" s="70"/>
    </row>
    <row r="216" ht="45.0" customHeight="1">
      <c r="A216" s="64">
        <v>211.0</v>
      </c>
      <c r="B216" s="64"/>
      <c r="C216" s="64" t="s">
        <v>1042</v>
      </c>
      <c r="D216" s="65" t="s">
        <v>153</v>
      </c>
      <c r="E216" s="66" t="s">
        <v>502</v>
      </c>
      <c r="F216" s="65" t="s">
        <v>523</v>
      </c>
      <c r="G216" s="65" t="s">
        <v>625</v>
      </c>
      <c r="H216" s="65" t="s">
        <v>532</v>
      </c>
      <c r="I216" s="67">
        <v>2.98393073E8</v>
      </c>
      <c r="J216" s="74"/>
      <c r="K216" s="74"/>
      <c r="L216" s="74"/>
      <c r="M216" s="85"/>
      <c r="N216" s="57"/>
      <c r="O216" s="70"/>
    </row>
    <row r="217" ht="45.0" customHeight="1">
      <c r="A217" s="64">
        <v>212.0</v>
      </c>
      <c r="B217" s="64"/>
      <c r="C217" s="64" t="s">
        <v>1042</v>
      </c>
      <c r="D217" s="65" t="s">
        <v>153</v>
      </c>
      <c r="E217" s="66" t="s">
        <v>575</v>
      </c>
      <c r="F217" s="65" t="s">
        <v>579</v>
      </c>
      <c r="G217" s="65" t="s">
        <v>580</v>
      </c>
      <c r="H217" s="65" t="s">
        <v>980</v>
      </c>
      <c r="I217" s="67">
        <v>2.8E7</v>
      </c>
      <c r="J217" s="74"/>
      <c r="K217" s="74"/>
      <c r="L217" s="74"/>
      <c r="M217" s="85"/>
      <c r="N217" s="57"/>
      <c r="O217" s="70"/>
    </row>
    <row r="218" ht="45.0" customHeight="1">
      <c r="A218" s="64">
        <v>213.0</v>
      </c>
      <c r="B218" s="64"/>
      <c r="C218" s="64" t="s">
        <v>1042</v>
      </c>
      <c r="D218" s="65" t="s">
        <v>153</v>
      </c>
      <c r="E218" s="66" t="s">
        <v>575</v>
      </c>
      <c r="F218" s="65" t="s">
        <v>579</v>
      </c>
      <c r="G218" s="65" t="s">
        <v>580</v>
      </c>
      <c r="H218" s="65" t="s">
        <v>981</v>
      </c>
      <c r="I218" s="67">
        <v>5.277577096E9</v>
      </c>
      <c r="J218" s="74"/>
      <c r="K218" s="74"/>
      <c r="L218" s="74"/>
      <c r="M218" s="85"/>
      <c r="N218" s="57"/>
      <c r="O218" s="70"/>
    </row>
    <row r="219" ht="60.0" customHeight="1">
      <c r="A219" s="64">
        <v>214.0</v>
      </c>
      <c r="B219" s="64"/>
      <c r="C219" s="64" t="s">
        <v>1042</v>
      </c>
      <c r="D219" s="65" t="s">
        <v>153</v>
      </c>
      <c r="E219" s="66" t="s">
        <v>575</v>
      </c>
      <c r="F219" s="65" t="s">
        <v>579</v>
      </c>
      <c r="G219" s="65" t="s">
        <v>583</v>
      </c>
      <c r="H219" s="65" t="s">
        <v>174</v>
      </c>
      <c r="I219" s="67">
        <v>2.8980224E9</v>
      </c>
      <c r="J219" s="74"/>
      <c r="K219" s="74"/>
      <c r="L219" s="74"/>
      <c r="M219" s="85"/>
      <c r="N219" s="57"/>
      <c r="O219" s="70"/>
    </row>
    <row r="220" ht="60.0" customHeight="1">
      <c r="A220" s="64">
        <v>215.0</v>
      </c>
      <c r="B220" s="64"/>
      <c r="C220" s="64" t="s">
        <v>1042</v>
      </c>
      <c r="D220" s="65" t="s">
        <v>153</v>
      </c>
      <c r="E220" s="66" t="s">
        <v>575</v>
      </c>
      <c r="F220" s="65" t="s">
        <v>579</v>
      </c>
      <c r="G220" s="65" t="s">
        <v>583</v>
      </c>
      <c r="H220" s="65" t="s">
        <v>128</v>
      </c>
      <c r="I220" s="67">
        <v>1.11053141325E11</v>
      </c>
      <c r="J220" s="74"/>
      <c r="K220" s="74"/>
      <c r="L220" s="74"/>
      <c r="M220" s="85"/>
      <c r="N220" s="57"/>
      <c r="O220" s="70"/>
    </row>
    <row r="221" ht="60.0" customHeight="1">
      <c r="A221" s="64">
        <v>216.0</v>
      </c>
      <c r="B221" s="64"/>
      <c r="C221" s="64" t="s">
        <v>1042</v>
      </c>
      <c r="D221" s="65" t="s">
        <v>153</v>
      </c>
      <c r="E221" s="66" t="s">
        <v>575</v>
      </c>
      <c r="F221" s="65" t="s">
        <v>579</v>
      </c>
      <c r="G221" s="65" t="s">
        <v>583</v>
      </c>
      <c r="H221" s="65" t="s">
        <v>659</v>
      </c>
      <c r="I221" s="67">
        <v>2.449460596E9</v>
      </c>
      <c r="J221" s="74"/>
      <c r="K221" s="74"/>
      <c r="L221" s="74"/>
      <c r="M221" s="85"/>
      <c r="N221" s="57"/>
      <c r="O221" s="70"/>
    </row>
    <row r="222" ht="45.0" customHeight="1">
      <c r="A222" s="64">
        <v>217.0</v>
      </c>
      <c r="B222" s="64"/>
      <c r="C222" s="64" t="s">
        <v>1042</v>
      </c>
      <c r="D222" s="65" t="s">
        <v>153</v>
      </c>
      <c r="E222" s="66" t="s">
        <v>575</v>
      </c>
      <c r="F222" s="65" t="s">
        <v>579</v>
      </c>
      <c r="G222" s="65" t="s">
        <v>586</v>
      </c>
      <c r="H222" s="65" t="s">
        <v>408</v>
      </c>
      <c r="I222" s="67">
        <v>3.78E7</v>
      </c>
      <c r="J222" s="74"/>
      <c r="K222" s="74"/>
      <c r="L222" s="74"/>
      <c r="M222" s="85"/>
      <c r="N222" s="57"/>
      <c r="O222" s="70"/>
    </row>
    <row r="223" ht="45.0" customHeight="1">
      <c r="A223" s="64">
        <v>218.0</v>
      </c>
      <c r="B223" s="64"/>
      <c r="C223" s="64" t="s">
        <v>1061</v>
      </c>
      <c r="D223" s="65" t="s">
        <v>352</v>
      </c>
      <c r="E223" s="66" t="s">
        <v>492</v>
      </c>
      <c r="F223" s="65" t="s">
        <v>493</v>
      </c>
      <c r="G223" s="65" t="s">
        <v>497</v>
      </c>
      <c r="H223" s="65" t="s">
        <v>136</v>
      </c>
      <c r="I223" s="67">
        <v>5.302231132E9</v>
      </c>
      <c r="J223" s="74"/>
      <c r="K223" s="74"/>
      <c r="L223" s="74"/>
      <c r="M223" s="85"/>
      <c r="N223" s="86"/>
      <c r="O223" s="70"/>
    </row>
    <row r="224" ht="60.0" customHeight="1">
      <c r="A224" s="64">
        <v>219.0</v>
      </c>
      <c r="B224" s="64"/>
      <c r="C224" s="64" t="s">
        <v>1061</v>
      </c>
      <c r="D224" s="65" t="s">
        <v>352</v>
      </c>
      <c r="E224" s="66" t="s">
        <v>542</v>
      </c>
      <c r="F224" s="65" t="s">
        <v>548</v>
      </c>
      <c r="G224" s="65" t="s">
        <v>544</v>
      </c>
      <c r="H224" s="65" t="s">
        <v>1062</v>
      </c>
      <c r="I224" s="67">
        <v>2.183106E8</v>
      </c>
      <c r="J224" s="74" t="s">
        <v>990</v>
      </c>
      <c r="K224" s="74" t="s">
        <v>991</v>
      </c>
      <c r="L224" s="74" t="s">
        <v>992</v>
      </c>
      <c r="M224" s="85"/>
      <c r="N224" s="75" t="s">
        <v>862</v>
      </c>
      <c r="O224" s="70"/>
    </row>
    <row r="225" ht="60.0" customHeight="1">
      <c r="A225" s="64">
        <v>220.0</v>
      </c>
      <c r="B225" s="64"/>
      <c r="C225" s="64" t="s">
        <v>1061</v>
      </c>
      <c r="D225" s="65" t="s">
        <v>352</v>
      </c>
      <c r="E225" s="66" t="s">
        <v>542</v>
      </c>
      <c r="F225" s="65" t="s">
        <v>548</v>
      </c>
      <c r="G225" s="65" t="s">
        <v>544</v>
      </c>
      <c r="H225" s="65" t="s">
        <v>964</v>
      </c>
      <c r="I225" s="67">
        <v>2.63973138E8</v>
      </c>
      <c r="J225" s="74"/>
      <c r="K225" s="74"/>
      <c r="L225" s="74"/>
      <c r="M225" s="85"/>
      <c r="N225" s="86"/>
      <c r="O225" s="70"/>
    </row>
    <row r="226" ht="60.0" customHeight="1">
      <c r="A226" s="64">
        <v>221.0</v>
      </c>
      <c r="B226" s="64"/>
      <c r="C226" s="64" t="s">
        <v>1061</v>
      </c>
      <c r="D226" s="65" t="s">
        <v>352</v>
      </c>
      <c r="E226" s="66" t="s">
        <v>542</v>
      </c>
      <c r="F226" s="65" t="s">
        <v>548</v>
      </c>
      <c r="G226" s="65" t="s">
        <v>544</v>
      </c>
      <c r="H226" s="65" t="s">
        <v>1063</v>
      </c>
      <c r="I226" s="67">
        <v>1.30342201E8</v>
      </c>
      <c r="J226" s="74"/>
      <c r="K226" s="74"/>
      <c r="L226" s="74"/>
      <c r="M226" s="85"/>
      <c r="N226" s="86"/>
      <c r="O226" s="70"/>
    </row>
    <row r="227" ht="60.0" customHeight="1">
      <c r="A227" s="64">
        <v>222.0</v>
      </c>
      <c r="B227" s="64"/>
      <c r="C227" s="64" t="s">
        <v>1061</v>
      </c>
      <c r="D227" s="65" t="s">
        <v>352</v>
      </c>
      <c r="E227" s="66" t="s">
        <v>542</v>
      </c>
      <c r="F227" s="65" t="s">
        <v>548</v>
      </c>
      <c r="G227" s="65" t="s">
        <v>544</v>
      </c>
      <c r="H227" s="65" t="s">
        <v>876</v>
      </c>
      <c r="I227" s="67">
        <v>3.48734441E8</v>
      </c>
      <c r="J227" s="74"/>
      <c r="K227" s="74"/>
      <c r="L227" s="74"/>
      <c r="M227" s="85"/>
      <c r="N227" s="86"/>
      <c r="O227" s="70"/>
    </row>
    <row r="228" ht="60.0" customHeight="1">
      <c r="A228" s="64">
        <v>223.0</v>
      </c>
      <c r="B228" s="64"/>
      <c r="C228" s="64" t="s">
        <v>1061</v>
      </c>
      <c r="D228" s="65" t="s">
        <v>352</v>
      </c>
      <c r="E228" s="66" t="s">
        <v>551</v>
      </c>
      <c r="F228" s="65" t="s">
        <v>552</v>
      </c>
      <c r="G228" s="65" t="s">
        <v>790</v>
      </c>
      <c r="H228" s="65" t="s">
        <v>966</v>
      </c>
      <c r="I228" s="67">
        <v>3.460567E8</v>
      </c>
      <c r="J228" s="74"/>
      <c r="K228" s="74"/>
      <c r="L228" s="74"/>
      <c r="M228" s="85"/>
      <c r="N228" s="86"/>
      <c r="O228" s="70"/>
    </row>
    <row r="229" ht="60.0" customHeight="1">
      <c r="A229" s="64">
        <v>224.0</v>
      </c>
      <c r="B229" s="64"/>
      <c r="C229" s="64" t="s">
        <v>1061</v>
      </c>
      <c r="D229" s="65" t="s">
        <v>352</v>
      </c>
      <c r="E229" s="66" t="s">
        <v>551</v>
      </c>
      <c r="F229" s="65" t="s">
        <v>552</v>
      </c>
      <c r="G229" s="65" t="s">
        <v>790</v>
      </c>
      <c r="H229" s="65" t="s">
        <v>884</v>
      </c>
      <c r="I229" s="67">
        <v>2.8096772E7</v>
      </c>
      <c r="J229" s="74"/>
      <c r="K229" s="74" t="s">
        <v>1064</v>
      </c>
      <c r="L229" s="74" t="s">
        <v>1065</v>
      </c>
      <c r="M229" s="85"/>
      <c r="N229" s="75" t="s">
        <v>862</v>
      </c>
      <c r="O229" s="70"/>
    </row>
    <row r="230" ht="90.0" customHeight="1">
      <c r="A230" s="64">
        <v>225.0</v>
      </c>
      <c r="B230" s="64"/>
      <c r="C230" s="64" t="s">
        <v>1061</v>
      </c>
      <c r="D230" s="65" t="s">
        <v>352</v>
      </c>
      <c r="E230" s="66" t="s">
        <v>554</v>
      </c>
      <c r="F230" s="65" t="s">
        <v>555</v>
      </c>
      <c r="G230" s="65" t="s">
        <v>556</v>
      </c>
      <c r="H230" s="65" t="s">
        <v>47</v>
      </c>
      <c r="I230" s="67">
        <v>1.38E8</v>
      </c>
      <c r="J230" s="74"/>
      <c r="K230" s="74"/>
      <c r="L230" s="74"/>
      <c r="M230" s="85"/>
      <c r="N230" s="86"/>
      <c r="O230" s="70"/>
    </row>
    <row r="231" ht="90.0" customHeight="1">
      <c r="A231" s="64">
        <v>226.0</v>
      </c>
      <c r="B231" s="64"/>
      <c r="C231" s="64" t="s">
        <v>1061</v>
      </c>
      <c r="D231" s="65" t="s">
        <v>352</v>
      </c>
      <c r="E231" s="66" t="s">
        <v>554</v>
      </c>
      <c r="F231" s="65" t="s">
        <v>555</v>
      </c>
      <c r="G231" s="65" t="s">
        <v>559</v>
      </c>
      <c r="H231" s="65" t="s">
        <v>241</v>
      </c>
      <c r="I231" s="67">
        <v>1.61861626E8</v>
      </c>
      <c r="J231" s="74"/>
      <c r="K231" s="74"/>
      <c r="L231" s="74"/>
      <c r="M231" s="85"/>
      <c r="N231" s="86"/>
      <c r="O231" s="70"/>
    </row>
    <row r="232" ht="90.0" customHeight="1">
      <c r="A232" s="64">
        <v>227.0</v>
      </c>
      <c r="B232" s="64"/>
      <c r="C232" s="64" t="s">
        <v>1061</v>
      </c>
      <c r="D232" s="65" t="s">
        <v>352</v>
      </c>
      <c r="E232" s="66" t="s">
        <v>562</v>
      </c>
      <c r="F232" s="65" t="s">
        <v>898</v>
      </c>
      <c r="G232" s="65" t="s">
        <v>564</v>
      </c>
      <c r="H232" s="65" t="s">
        <v>70</v>
      </c>
      <c r="I232" s="67">
        <v>4.2E7</v>
      </c>
      <c r="J232" s="74"/>
      <c r="K232" s="74"/>
      <c r="L232" s="74"/>
      <c r="M232" s="85"/>
      <c r="N232" s="86"/>
      <c r="O232" s="70"/>
    </row>
    <row r="233" ht="90.0" customHeight="1">
      <c r="A233" s="64">
        <v>228.0</v>
      </c>
      <c r="B233" s="64"/>
      <c r="C233" s="64" t="s">
        <v>1061</v>
      </c>
      <c r="D233" s="65" t="s">
        <v>352</v>
      </c>
      <c r="E233" s="66" t="s">
        <v>562</v>
      </c>
      <c r="F233" s="65" t="s">
        <v>898</v>
      </c>
      <c r="G233" s="65" t="s">
        <v>564</v>
      </c>
      <c r="H233" s="65" t="s">
        <v>565</v>
      </c>
      <c r="I233" s="67">
        <v>4.2E7</v>
      </c>
      <c r="J233" s="74"/>
      <c r="K233" s="74"/>
      <c r="L233" s="74"/>
      <c r="M233" s="85"/>
      <c r="N233" s="86"/>
      <c r="O233" s="70"/>
    </row>
    <row r="234" ht="75.0" customHeight="1">
      <c r="A234" s="64">
        <v>229.0</v>
      </c>
      <c r="B234" s="64"/>
      <c r="C234" s="64" t="s">
        <v>1061</v>
      </c>
      <c r="D234" s="65" t="s">
        <v>352</v>
      </c>
      <c r="E234" s="66" t="s">
        <v>570</v>
      </c>
      <c r="F234" s="65" t="s">
        <v>571</v>
      </c>
      <c r="G234" s="65" t="s">
        <v>572</v>
      </c>
      <c r="H234" s="65" t="s">
        <v>573</v>
      </c>
      <c r="I234" s="67">
        <v>6.450672E7</v>
      </c>
      <c r="J234" s="74"/>
      <c r="K234" s="74"/>
      <c r="L234" s="74"/>
      <c r="M234" s="85"/>
      <c r="N234" s="86"/>
      <c r="O234" s="70"/>
    </row>
    <row r="235" ht="45.0" customHeight="1">
      <c r="A235" s="64">
        <v>230.0</v>
      </c>
      <c r="B235" s="64"/>
      <c r="C235" s="64" t="s">
        <v>1061</v>
      </c>
      <c r="D235" s="65" t="s">
        <v>352</v>
      </c>
      <c r="E235" s="66" t="s">
        <v>502</v>
      </c>
      <c r="F235" s="65" t="s">
        <v>503</v>
      </c>
      <c r="G235" s="65" t="s">
        <v>505</v>
      </c>
      <c r="H235" s="65" t="s">
        <v>309</v>
      </c>
      <c r="I235" s="67">
        <v>1.573E7</v>
      </c>
      <c r="J235" s="74"/>
      <c r="K235" s="74"/>
      <c r="L235" s="74"/>
      <c r="M235" s="85"/>
      <c r="N235" s="86"/>
      <c r="O235" s="70"/>
    </row>
    <row r="236" ht="45.0" customHeight="1">
      <c r="A236" s="64">
        <v>231.0</v>
      </c>
      <c r="B236" s="64"/>
      <c r="C236" s="64" t="s">
        <v>1061</v>
      </c>
      <c r="D236" s="65" t="s">
        <v>352</v>
      </c>
      <c r="E236" s="66" t="s">
        <v>502</v>
      </c>
      <c r="F236" s="65" t="s">
        <v>506</v>
      </c>
      <c r="G236" s="65" t="s">
        <v>507</v>
      </c>
      <c r="H236" s="65" t="s">
        <v>181</v>
      </c>
      <c r="I236" s="67">
        <v>1.49883373E8</v>
      </c>
      <c r="J236" s="74"/>
      <c r="K236" s="74"/>
      <c r="L236" s="74"/>
      <c r="M236" s="85"/>
      <c r="N236" s="86"/>
      <c r="O236" s="70"/>
    </row>
    <row r="237" ht="45.0" customHeight="1">
      <c r="A237" s="64">
        <v>232.0</v>
      </c>
      <c r="B237" s="64"/>
      <c r="C237" s="64" t="s">
        <v>1061</v>
      </c>
      <c r="D237" s="65" t="s">
        <v>352</v>
      </c>
      <c r="E237" s="66" t="s">
        <v>502</v>
      </c>
      <c r="F237" s="65" t="s">
        <v>506</v>
      </c>
      <c r="G237" s="65" t="s">
        <v>507</v>
      </c>
      <c r="H237" s="65" t="s">
        <v>999</v>
      </c>
      <c r="I237" s="67">
        <v>2.52124796E8</v>
      </c>
      <c r="J237" s="74"/>
      <c r="K237" s="74"/>
      <c r="L237" s="74"/>
      <c r="M237" s="85"/>
      <c r="N237" s="86"/>
      <c r="O237" s="70"/>
    </row>
    <row r="238" ht="45.0" customHeight="1">
      <c r="A238" s="64">
        <v>233.0</v>
      </c>
      <c r="B238" s="64"/>
      <c r="C238" s="64" t="s">
        <v>1061</v>
      </c>
      <c r="D238" s="65" t="s">
        <v>352</v>
      </c>
      <c r="E238" s="66" t="s">
        <v>502</v>
      </c>
      <c r="F238" s="65" t="s">
        <v>506</v>
      </c>
      <c r="G238" s="65" t="s">
        <v>189</v>
      </c>
      <c r="H238" s="65" t="s">
        <v>189</v>
      </c>
      <c r="I238" s="67">
        <v>1.6070871E8</v>
      </c>
      <c r="J238" s="74"/>
      <c r="K238" s="74"/>
      <c r="L238" s="74"/>
      <c r="M238" s="85"/>
      <c r="N238" s="86"/>
      <c r="O238" s="70"/>
    </row>
    <row r="239" ht="45.0" customHeight="1">
      <c r="A239" s="64">
        <v>234.0</v>
      </c>
      <c r="B239" s="64"/>
      <c r="C239" s="64" t="s">
        <v>1061</v>
      </c>
      <c r="D239" s="65" t="s">
        <v>352</v>
      </c>
      <c r="E239" s="66" t="s">
        <v>502</v>
      </c>
      <c r="F239" s="65" t="s">
        <v>506</v>
      </c>
      <c r="G239" s="65" t="s">
        <v>510</v>
      </c>
      <c r="H239" s="65" t="s">
        <v>62</v>
      </c>
      <c r="I239" s="67">
        <v>1.919957381E10</v>
      </c>
      <c r="J239" s="74" t="s">
        <v>1066</v>
      </c>
      <c r="K239" s="74" t="s">
        <v>1067</v>
      </c>
      <c r="L239" s="74" t="s">
        <v>1068</v>
      </c>
      <c r="M239" s="85"/>
      <c r="N239" s="75" t="s">
        <v>928</v>
      </c>
      <c r="O239" s="70" t="s">
        <v>929</v>
      </c>
    </row>
    <row r="240" ht="45.0" customHeight="1">
      <c r="A240" s="64">
        <v>235.0</v>
      </c>
      <c r="B240" s="64"/>
      <c r="C240" s="64" t="s">
        <v>1061</v>
      </c>
      <c r="D240" s="65" t="s">
        <v>352</v>
      </c>
      <c r="E240" s="66" t="s">
        <v>502</v>
      </c>
      <c r="F240" s="65" t="s">
        <v>506</v>
      </c>
      <c r="G240" s="65" t="s">
        <v>512</v>
      </c>
      <c r="H240" s="65" t="s">
        <v>203</v>
      </c>
      <c r="I240" s="67">
        <v>5.87964E7</v>
      </c>
      <c r="J240" s="74"/>
      <c r="K240" s="74"/>
      <c r="L240" s="74"/>
      <c r="M240" s="85"/>
      <c r="N240" s="86"/>
      <c r="O240" s="70"/>
    </row>
    <row r="241" ht="45.0" customHeight="1">
      <c r="A241" s="64">
        <v>236.0</v>
      </c>
      <c r="B241" s="64"/>
      <c r="C241" s="64" t="s">
        <v>1061</v>
      </c>
      <c r="D241" s="65" t="s">
        <v>352</v>
      </c>
      <c r="E241" s="66" t="s">
        <v>502</v>
      </c>
      <c r="F241" s="65" t="s">
        <v>516</v>
      </c>
      <c r="G241" s="65" t="s">
        <v>517</v>
      </c>
      <c r="H241" s="65" t="s">
        <v>87</v>
      </c>
      <c r="I241" s="67">
        <v>1.2683328E9</v>
      </c>
      <c r="J241" s="74" t="s">
        <v>1069</v>
      </c>
      <c r="K241" s="74" t="s">
        <v>1070</v>
      </c>
      <c r="L241" s="74" t="s">
        <v>1071</v>
      </c>
      <c r="M241" s="85"/>
      <c r="N241" s="75" t="s">
        <v>928</v>
      </c>
      <c r="O241" s="70"/>
    </row>
    <row r="242" ht="45.0" customHeight="1">
      <c r="A242" s="64">
        <v>237.0</v>
      </c>
      <c r="B242" s="64"/>
      <c r="C242" s="64" t="s">
        <v>1061</v>
      </c>
      <c r="D242" s="65" t="s">
        <v>352</v>
      </c>
      <c r="E242" s="66" t="s">
        <v>502</v>
      </c>
      <c r="F242" s="65" t="s">
        <v>516</v>
      </c>
      <c r="G242" s="65" t="s">
        <v>518</v>
      </c>
      <c r="H242" s="65" t="s">
        <v>312</v>
      </c>
      <c r="I242" s="67">
        <v>8.448E7</v>
      </c>
      <c r="J242" s="74"/>
      <c r="K242" s="74"/>
      <c r="L242" s="74"/>
      <c r="M242" s="85"/>
      <c r="N242" s="86"/>
      <c r="O242" s="70"/>
    </row>
    <row r="243" ht="45.0" customHeight="1">
      <c r="A243" s="64">
        <v>238.0</v>
      </c>
      <c r="B243" s="64"/>
      <c r="C243" s="64" t="s">
        <v>1061</v>
      </c>
      <c r="D243" s="65" t="s">
        <v>352</v>
      </c>
      <c r="E243" s="66" t="s">
        <v>502</v>
      </c>
      <c r="F243" s="65" t="s">
        <v>516</v>
      </c>
      <c r="G243" s="65" t="s">
        <v>520</v>
      </c>
      <c r="H243" s="65" t="s">
        <v>521</v>
      </c>
      <c r="I243" s="67">
        <v>7.549959456E9</v>
      </c>
      <c r="J243" s="74"/>
      <c r="K243" s="74"/>
      <c r="L243" s="74"/>
      <c r="M243" s="85"/>
      <c r="N243" s="86"/>
      <c r="O243" s="70"/>
    </row>
    <row r="244" ht="45.0" customHeight="1">
      <c r="A244" s="64">
        <v>239.0</v>
      </c>
      <c r="B244" s="64"/>
      <c r="C244" s="64" t="s">
        <v>1061</v>
      </c>
      <c r="D244" s="65" t="s">
        <v>352</v>
      </c>
      <c r="E244" s="66" t="s">
        <v>502</v>
      </c>
      <c r="F244" s="65" t="s">
        <v>516</v>
      </c>
      <c r="G244" s="65" t="s">
        <v>520</v>
      </c>
      <c r="H244" s="65" t="s">
        <v>522</v>
      </c>
      <c r="I244" s="67">
        <v>2.044780605E9</v>
      </c>
      <c r="J244" s="74"/>
      <c r="K244" s="74"/>
      <c r="L244" s="74"/>
      <c r="M244" s="85"/>
      <c r="N244" s="86"/>
      <c r="O244" s="70"/>
    </row>
    <row r="245" ht="45.0" customHeight="1">
      <c r="A245" s="64">
        <v>240.0</v>
      </c>
      <c r="B245" s="64"/>
      <c r="C245" s="64" t="s">
        <v>1061</v>
      </c>
      <c r="D245" s="65" t="s">
        <v>352</v>
      </c>
      <c r="E245" s="66" t="s">
        <v>502</v>
      </c>
      <c r="F245" s="65" t="s">
        <v>516</v>
      </c>
      <c r="G245" s="65" t="s">
        <v>520</v>
      </c>
      <c r="H245" s="65" t="s">
        <v>934</v>
      </c>
      <c r="I245" s="67">
        <v>2.32162524E8</v>
      </c>
      <c r="J245" s="74"/>
      <c r="K245" s="74"/>
      <c r="L245" s="74"/>
      <c r="M245" s="85"/>
      <c r="N245" s="86"/>
      <c r="O245" s="70"/>
    </row>
    <row r="246" ht="45.0" customHeight="1">
      <c r="A246" s="64">
        <v>241.0</v>
      </c>
      <c r="B246" s="64"/>
      <c r="C246" s="64" t="s">
        <v>1061</v>
      </c>
      <c r="D246" s="65" t="s">
        <v>352</v>
      </c>
      <c r="E246" s="66" t="s">
        <v>502</v>
      </c>
      <c r="F246" s="65" t="s">
        <v>516</v>
      </c>
      <c r="G246" s="65" t="s">
        <v>520</v>
      </c>
      <c r="H246" s="65" t="s">
        <v>1072</v>
      </c>
      <c r="I246" s="67">
        <v>2.14578364E8</v>
      </c>
      <c r="J246" s="74"/>
      <c r="K246" s="74"/>
      <c r="L246" s="74"/>
      <c r="M246" s="85"/>
      <c r="N246" s="86"/>
      <c r="O246" s="70"/>
    </row>
    <row r="247" ht="45.0" customHeight="1">
      <c r="A247" s="64">
        <v>242.0</v>
      </c>
      <c r="B247" s="64"/>
      <c r="C247" s="64" t="s">
        <v>1061</v>
      </c>
      <c r="D247" s="65" t="s">
        <v>352</v>
      </c>
      <c r="E247" s="66" t="s">
        <v>502</v>
      </c>
      <c r="F247" s="65" t="s">
        <v>523</v>
      </c>
      <c r="G247" s="65" t="s">
        <v>524</v>
      </c>
      <c r="H247" s="65" t="s">
        <v>466</v>
      </c>
      <c r="I247" s="67">
        <v>8.5310588E8</v>
      </c>
      <c r="J247" s="74"/>
      <c r="K247" s="74"/>
      <c r="L247" s="74"/>
      <c r="M247" s="85"/>
      <c r="N247" s="86"/>
      <c r="O247" s="70"/>
    </row>
    <row r="248" ht="45.0" customHeight="1">
      <c r="A248" s="64">
        <v>243.0</v>
      </c>
      <c r="B248" s="64"/>
      <c r="C248" s="64" t="s">
        <v>1061</v>
      </c>
      <c r="D248" s="65" t="s">
        <v>352</v>
      </c>
      <c r="E248" s="66" t="s">
        <v>502</v>
      </c>
      <c r="F248" s="65" t="s">
        <v>523</v>
      </c>
      <c r="G248" s="65" t="s">
        <v>524</v>
      </c>
      <c r="H248" s="65" t="s">
        <v>938</v>
      </c>
      <c r="I248" s="67">
        <v>1.9711356484E10</v>
      </c>
      <c r="J248" s="74" t="s">
        <v>1073</v>
      </c>
      <c r="K248" s="74" t="s">
        <v>1074</v>
      </c>
      <c r="L248" s="74"/>
      <c r="M248" s="85"/>
      <c r="N248" s="75" t="s">
        <v>862</v>
      </c>
      <c r="O248" s="70"/>
    </row>
    <row r="249" ht="45.0" customHeight="1">
      <c r="A249" s="64">
        <v>244.0</v>
      </c>
      <c r="B249" s="64"/>
      <c r="C249" s="64" t="s">
        <v>1061</v>
      </c>
      <c r="D249" s="65" t="s">
        <v>352</v>
      </c>
      <c r="E249" s="66" t="s">
        <v>502</v>
      </c>
      <c r="F249" s="65" t="s">
        <v>523</v>
      </c>
      <c r="G249" s="65" t="s">
        <v>524</v>
      </c>
      <c r="H249" s="65" t="s">
        <v>161</v>
      </c>
      <c r="I249" s="67">
        <v>9.26746931E9</v>
      </c>
      <c r="J249" s="74"/>
      <c r="K249" s="74"/>
      <c r="L249" s="74"/>
      <c r="M249" s="85"/>
      <c r="N249" s="86"/>
      <c r="O249" s="70"/>
    </row>
    <row r="250" ht="60.0" customHeight="1">
      <c r="A250" s="64">
        <v>245.0</v>
      </c>
      <c r="B250" s="64"/>
      <c r="C250" s="64" t="s">
        <v>1061</v>
      </c>
      <c r="D250" s="65" t="s">
        <v>352</v>
      </c>
      <c r="E250" s="66" t="s">
        <v>502</v>
      </c>
      <c r="F250" s="65" t="s">
        <v>523</v>
      </c>
      <c r="G250" s="65" t="s">
        <v>524</v>
      </c>
      <c r="H250" s="65" t="s">
        <v>66</v>
      </c>
      <c r="I250" s="67">
        <v>1.1416101E9</v>
      </c>
      <c r="J250" s="74" t="s">
        <v>1075</v>
      </c>
      <c r="K250" s="74" t="s">
        <v>1076</v>
      </c>
      <c r="L250" s="74" t="s">
        <v>1077</v>
      </c>
      <c r="M250" s="85"/>
      <c r="N250" s="75" t="s">
        <v>862</v>
      </c>
      <c r="O250" s="70"/>
    </row>
    <row r="251" ht="45.0" customHeight="1">
      <c r="A251" s="64">
        <v>246.0</v>
      </c>
      <c r="B251" s="64"/>
      <c r="C251" s="64" t="s">
        <v>1061</v>
      </c>
      <c r="D251" s="65" t="s">
        <v>352</v>
      </c>
      <c r="E251" s="66" t="s">
        <v>502</v>
      </c>
      <c r="F251" s="65" t="s">
        <v>523</v>
      </c>
      <c r="G251" s="65" t="s">
        <v>533</v>
      </c>
      <c r="H251" s="65" t="s">
        <v>941</v>
      </c>
      <c r="I251" s="67">
        <v>6.24220338E8</v>
      </c>
      <c r="J251" s="74" t="s">
        <v>1078</v>
      </c>
      <c r="K251" s="74" t="s">
        <v>1079</v>
      </c>
      <c r="L251" s="74" t="s">
        <v>1080</v>
      </c>
      <c r="M251" s="85"/>
      <c r="N251" s="75" t="s">
        <v>862</v>
      </c>
      <c r="O251" s="70" t="s">
        <v>1081</v>
      </c>
    </row>
    <row r="252" ht="45.0" customHeight="1">
      <c r="A252" s="64">
        <v>247.0</v>
      </c>
      <c r="B252" s="64"/>
      <c r="C252" s="64" t="s">
        <v>1061</v>
      </c>
      <c r="D252" s="65" t="s">
        <v>352</v>
      </c>
      <c r="E252" s="66" t="s">
        <v>575</v>
      </c>
      <c r="F252" s="65" t="s">
        <v>579</v>
      </c>
      <c r="G252" s="65" t="s">
        <v>580</v>
      </c>
      <c r="H252" s="65" t="s">
        <v>582</v>
      </c>
      <c r="I252" s="67">
        <v>2.253155E8</v>
      </c>
      <c r="J252" s="74"/>
      <c r="K252" s="74"/>
      <c r="L252" s="74"/>
      <c r="M252" s="85"/>
      <c r="N252" s="86"/>
      <c r="O252" s="70"/>
    </row>
    <row r="253" ht="45.0" customHeight="1">
      <c r="A253" s="64">
        <v>248.0</v>
      </c>
      <c r="B253" s="64"/>
      <c r="C253" s="64" t="s">
        <v>1061</v>
      </c>
      <c r="D253" s="65" t="s">
        <v>352</v>
      </c>
      <c r="E253" s="66" t="s">
        <v>575</v>
      </c>
      <c r="F253" s="65" t="s">
        <v>579</v>
      </c>
      <c r="G253" s="65" t="s">
        <v>580</v>
      </c>
      <c r="H253" s="65" t="s">
        <v>981</v>
      </c>
      <c r="I253" s="67">
        <v>1.1753130235E10</v>
      </c>
      <c r="J253" s="74" t="s">
        <v>982</v>
      </c>
      <c r="K253" s="74" t="s">
        <v>1082</v>
      </c>
      <c r="L253" s="74" t="s">
        <v>1083</v>
      </c>
      <c r="M253" s="85"/>
      <c r="N253" s="75" t="s">
        <v>862</v>
      </c>
      <c r="O253" s="70"/>
    </row>
    <row r="254" ht="60.0" customHeight="1">
      <c r="A254" s="64">
        <v>249.0</v>
      </c>
      <c r="B254" s="64"/>
      <c r="C254" s="64" t="s">
        <v>1061</v>
      </c>
      <c r="D254" s="65" t="s">
        <v>352</v>
      </c>
      <c r="E254" s="66" t="s">
        <v>575</v>
      </c>
      <c r="F254" s="65" t="s">
        <v>579</v>
      </c>
      <c r="G254" s="65" t="s">
        <v>583</v>
      </c>
      <c r="H254" s="65" t="s">
        <v>128</v>
      </c>
      <c r="I254" s="67">
        <v>1.16558320092E11</v>
      </c>
      <c r="J254" s="74"/>
      <c r="K254" s="74"/>
      <c r="L254" s="74"/>
      <c r="M254" s="85"/>
      <c r="N254" s="86"/>
      <c r="O254" s="70"/>
    </row>
    <row r="255" ht="60.0" customHeight="1">
      <c r="A255" s="64">
        <v>250.0</v>
      </c>
      <c r="B255" s="64"/>
      <c r="C255" s="64" t="s">
        <v>1061</v>
      </c>
      <c r="D255" s="65" t="s">
        <v>352</v>
      </c>
      <c r="E255" s="66" t="s">
        <v>575</v>
      </c>
      <c r="F255" s="65" t="s">
        <v>579</v>
      </c>
      <c r="G255" s="65" t="s">
        <v>583</v>
      </c>
      <c r="H255" s="65" t="s">
        <v>174</v>
      </c>
      <c r="I255" s="67">
        <v>1.34405906E9</v>
      </c>
      <c r="J255" s="74"/>
      <c r="K255" s="74" t="s">
        <v>1084</v>
      </c>
      <c r="L255" s="74" t="s">
        <v>1085</v>
      </c>
      <c r="M255" s="85" t="s">
        <v>1086</v>
      </c>
      <c r="N255" s="75" t="s">
        <v>862</v>
      </c>
      <c r="O255" s="70"/>
    </row>
    <row r="256" ht="60.0" customHeight="1">
      <c r="A256" s="64">
        <v>251.0</v>
      </c>
      <c r="B256" s="64"/>
      <c r="C256" s="64" t="s">
        <v>1061</v>
      </c>
      <c r="D256" s="65" t="s">
        <v>352</v>
      </c>
      <c r="E256" s="66" t="s">
        <v>575</v>
      </c>
      <c r="F256" s="65" t="s">
        <v>579</v>
      </c>
      <c r="G256" s="65" t="s">
        <v>583</v>
      </c>
      <c r="H256" s="65" t="s">
        <v>659</v>
      </c>
      <c r="I256" s="67">
        <v>2.351321522E9</v>
      </c>
      <c r="J256" s="74"/>
      <c r="K256" s="74"/>
      <c r="L256" s="74"/>
      <c r="M256" s="85"/>
      <c r="N256" s="86"/>
      <c r="O256" s="70"/>
    </row>
    <row r="257" ht="45.0" customHeight="1">
      <c r="A257" s="64">
        <v>252.0</v>
      </c>
      <c r="B257" s="64"/>
      <c r="C257" s="64" t="s">
        <v>1061</v>
      </c>
      <c r="D257" s="65" t="s">
        <v>352</v>
      </c>
      <c r="E257" s="66" t="s">
        <v>575</v>
      </c>
      <c r="F257" s="65" t="s">
        <v>579</v>
      </c>
      <c r="G257" s="65" t="s">
        <v>586</v>
      </c>
      <c r="H257" s="65" t="s">
        <v>1087</v>
      </c>
      <c r="I257" s="67">
        <v>5.15E7</v>
      </c>
      <c r="J257" s="74"/>
      <c r="K257" s="74"/>
      <c r="L257" s="74"/>
      <c r="M257" s="85"/>
      <c r="N257" s="86"/>
      <c r="O257" s="70"/>
    </row>
    <row r="258" ht="60.0" customHeight="1">
      <c r="A258" s="64">
        <v>253.0</v>
      </c>
      <c r="B258" s="64"/>
      <c r="C258" s="64" t="s">
        <v>1088</v>
      </c>
      <c r="D258" s="65" t="s">
        <v>744</v>
      </c>
      <c r="E258" s="66" t="s">
        <v>492</v>
      </c>
      <c r="F258" s="65" t="s">
        <v>493</v>
      </c>
      <c r="G258" s="65" t="s">
        <v>497</v>
      </c>
      <c r="H258" s="65" t="s">
        <v>136</v>
      </c>
      <c r="I258" s="67">
        <v>5.8542011E8</v>
      </c>
      <c r="J258" s="74" t="s">
        <v>1089</v>
      </c>
      <c r="K258" s="74" t="s">
        <v>1090</v>
      </c>
      <c r="L258" s="74" t="s">
        <v>1091</v>
      </c>
      <c r="M258" s="85"/>
      <c r="N258" s="88"/>
      <c r="O258" s="70"/>
    </row>
    <row r="259" ht="75.0" customHeight="1">
      <c r="A259" s="64">
        <v>254.0</v>
      </c>
      <c r="B259" s="64"/>
      <c r="C259" s="64" t="s">
        <v>1088</v>
      </c>
      <c r="D259" s="65" t="s">
        <v>744</v>
      </c>
      <c r="E259" s="66" t="s">
        <v>492</v>
      </c>
      <c r="F259" s="65" t="s">
        <v>493</v>
      </c>
      <c r="G259" s="65" t="s">
        <v>497</v>
      </c>
      <c r="H259" s="65" t="s">
        <v>1092</v>
      </c>
      <c r="I259" s="67">
        <v>2.0526914602E10</v>
      </c>
      <c r="J259" s="74" t="s">
        <v>1093</v>
      </c>
      <c r="K259" s="74" t="s">
        <v>1094</v>
      </c>
      <c r="L259" s="74"/>
      <c r="M259" s="85"/>
      <c r="N259" s="89" t="s">
        <v>1095</v>
      </c>
      <c r="O259" s="65" t="s">
        <v>1096</v>
      </c>
    </row>
    <row r="260" ht="167.25" customHeight="1">
      <c r="A260" s="64">
        <v>255.0</v>
      </c>
      <c r="B260" s="64"/>
      <c r="C260" s="64" t="s">
        <v>1088</v>
      </c>
      <c r="D260" s="65" t="s">
        <v>744</v>
      </c>
      <c r="E260" s="66" t="s">
        <v>492</v>
      </c>
      <c r="F260" s="65" t="s">
        <v>493</v>
      </c>
      <c r="G260" s="65" t="s">
        <v>497</v>
      </c>
      <c r="H260" s="65" t="s">
        <v>1097</v>
      </c>
      <c r="I260" s="67">
        <v>1.9429490559E10</v>
      </c>
      <c r="J260" s="74"/>
      <c r="K260" s="74"/>
      <c r="L260" s="74"/>
      <c r="M260" s="85"/>
      <c r="N260" s="88"/>
      <c r="O260" s="70"/>
    </row>
    <row r="261" ht="60.0" customHeight="1">
      <c r="A261" s="64">
        <v>256.0</v>
      </c>
      <c r="B261" s="64"/>
      <c r="C261" s="64" t="s">
        <v>1088</v>
      </c>
      <c r="D261" s="65" t="s">
        <v>744</v>
      </c>
      <c r="E261" s="66" t="s">
        <v>542</v>
      </c>
      <c r="F261" s="65" t="s">
        <v>548</v>
      </c>
      <c r="G261" s="65" t="s">
        <v>544</v>
      </c>
      <c r="H261" s="65" t="s">
        <v>1098</v>
      </c>
      <c r="I261" s="67">
        <v>6.1593048E7</v>
      </c>
      <c r="J261" s="74"/>
      <c r="K261" s="74"/>
      <c r="L261" s="74"/>
      <c r="M261" s="85"/>
      <c r="N261" s="86"/>
      <c r="O261" s="70"/>
    </row>
    <row r="262" ht="60.0" customHeight="1">
      <c r="A262" s="64">
        <v>257.0</v>
      </c>
      <c r="B262" s="64"/>
      <c r="C262" s="64" t="s">
        <v>1088</v>
      </c>
      <c r="D262" s="65" t="s">
        <v>744</v>
      </c>
      <c r="E262" s="66" t="s">
        <v>551</v>
      </c>
      <c r="F262" s="65" t="s">
        <v>552</v>
      </c>
      <c r="G262" s="65" t="s">
        <v>790</v>
      </c>
      <c r="H262" s="65" t="s">
        <v>53</v>
      </c>
      <c r="I262" s="67">
        <v>1.37921813E8</v>
      </c>
      <c r="J262" s="74"/>
      <c r="K262" s="74"/>
      <c r="L262" s="74"/>
      <c r="M262" s="85"/>
      <c r="N262" s="86"/>
      <c r="O262" s="70"/>
    </row>
    <row r="263" ht="90.0" customHeight="1">
      <c r="A263" s="64">
        <v>258.0</v>
      </c>
      <c r="B263" s="64"/>
      <c r="C263" s="64" t="s">
        <v>1088</v>
      </c>
      <c r="D263" s="65" t="s">
        <v>744</v>
      </c>
      <c r="E263" s="66" t="s">
        <v>562</v>
      </c>
      <c r="F263" s="65" t="s">
        <v>898</v>
      </c>
      <c r="G263" s="65" t="s">
        <v>564</v>
      </c>
      <c r="H263" s="65" t="s">
        <v>70</v>
      </c>
      <c r="I263" s="67">
        <v>1.116E8</v>
      </c>
      <c r="J263" s="74"/>
      <c r="K263" s="74"/>
      <c r="L263" s="74"/>
      <c r="M263" s="85"/>
      <c r="N263" s="86"/>
      <c r="O263" s="70"/>
    </row>
    <row r="264" ht="90.0" customHeight="1">
      <c r="A264" s="64">
        <v>259.0</v>
      </c>
      <c r="B264" s="64"/>
      <c r="C264" s="64" t="s">
        <v>1088</v>
      </c>
      <c r="D264" s="65" t="s">
        <v>744</v>
      </c>
      <c r="E264" s="66" t="s">
        <v>562</v>
      </c>
      <c r="F264" s="65" t="s">
        <v>898</v>
      </c>
      <c r="G264" s="65" t="s">
        <v>564</v>
      </c>
      <c r="H264" s="65" t="s">
        <v>565</v>
      </c>
      <c r="I264" s="67">
        <v>7.7591712E7</v>
      </c>
      <c r="J264" s="74"/>
      <c r="K264" s="74"/>
      <c r="L264" s="74"/>
      <c r="M264" s="85"/>
      <c r="N264" s="86"/>
      <c r="O264" s="70"/>
    </row>
    <row r="265" ht="90.0" customHeight="1">
      <c r="A265" s="64">
        <v>260.0</v>
      </c>
      <c r="B265" s="64"/>
      <c r="C265" s="64" t="s">
        <v>1088</v>
      </c>
      <c r="D265" s="65" t="s">
        <v>744</v>
      </c>
      <c r="E265" s="66" t="s">
        <v>562</v>
      </c>
      <c r="F265" s="65" t="s">
        <v>898</v>
      </c>
      <c r="G265" s="65" t="s">
        <v>900</v>
      </c>
      <c r="H265" s="65" t="s">
        <v>981</v>
      </c>
      <c r="I265" s="67">
        <v>8.37545907E8</v>
      </c>
      <c r="J265" s="74" t="s">
        <v>982</v>
      </c>
      <c r="K265" s="74" t="s">
        <v>1099</v>
      </c>
      <c r="L265" s="74" t="s">
        <v>1100</v>
      </c>
      <c r="M265" s="85"/>
      <c r="N265" s="75" t="s">
        <v>862</v>
      </c>
      <c r="O265" s="70"/>
    </row>
    <row r="266" ht="60.0" customHeight="1">
      <c r="A266" s="64">
        <v>261.0</v>
      </c>
      <c r="B266" s="64"/>
      <c r="C266" s="64" t="s">
        <v>1088</v>
      </c>
      <c r="D266" s="65" t="s">
        <v>744</v>
      </c>
      <c r="E266" s="66" t="s">
        <v>502</v>
      </c>
      <c r="F266" s="65" t="s">
        <v>503</v>
      </c>
      <c r="G266" s="65" t="s">
        <v>505</v>
      </c>
      <c r="H266" s="65" t="s">
        <v>309</v>
      </c>
      <c r="I266" s="67">
        <v>1.0645E7</v>
      </c>
      <c r="J266" s="74"/>
      <c r="K266" s="74"/>
      <c r="L266" s="74"/>
      <c r="M266" s="85"/>
      <c r="N266" s="86"/>
      <c r="O266" s="70"/>
    </row>
    <row r="267" ht="60.0" customHeight="1">
      <c r="A267" s="64">
        <v>262.0</v>
      </c>
      <c r="B267" s="64"/>
      <c r="C267" s="64" t="s">
        <v>1088</v>
      </c>
      <c r="D267" s="65" t="s">
        <v>744</v>
      </c>
      <c r="E267" s="66" t="s">
        <v>502</v>
      </c>
      <c r="F267" s="65" t="s">
        <v>506</v>
      </c>
      <c r="G267" s="65" t="s">
        <v>507</v>
      </c>
      <c r="H267" s="65" t="s">
        <v>181</v>
      </c>
      <c r="I267" s="67">
        <v>4.4916658E7</v>
      </c>
      <c r="J267" s="74"/>
      <c r="K267" s="74"/>
      <c r="L267" s="74"/>
      <c r="M267" s="85"/>
      <c r="N267" s="86"/>
      <c r="O267" s="70"/>
    </row>
    <row r="268" ht="60.0" customHeight="1">
      <c r="A268" s="64">
        <v>263.0</v>
      </c>
      <c r="B268" s="64"/>
      <c r="C268" s="64" t="s">
        <v>1088</v>
      </c>
      <c r="D268" s="65" t="s">
        <v>744</v>
      </c>
      <c r="E268" s="66" t="s">
        <v>502</v>
      </c>
      <c r="F268" s="65" t="s">
        <v>506</v>
      </c>
      <c r="G268" s="65" t="s">
        <v>507</v>
      </c>
      <c r="H268" s="65" t="s">
        <v>923</v>
      </c>
      <c r="I268" s="67">
        <v>1.29754768E8</v>
      </c>
      <c r="J268" s="74"/>
      <c r="K268" s="74"/>
      <c r="L268" s="74"/>
      <c r="M268" s="85"/>
      <c r="N268" s="86"/>
      <c r="O268" s="70"/>
    </row>
    <row r="269" ht="60.0" customHeight="1">
      <c r="A269" s="64">
        <v>264.0</v>
      </c>
      <c r="B269" s="64"/>
      <c r="C269" s="64" t="s">
        <v>1088</v>
      </c>
      <c r="D269" s="65" t="s">
        <v>744</v>
      </c>
      <c r="E269" s="66" t="s">
        <v>502</v>
      </c>
      <c r="F269" s="65" t="s">
        <v>506</v>
      </c>
      <c r="G269" s="65" t="s">
        <v>189</v>
      </c>
      <c r="H269" s="65" t="s">
        <v>189</v>
      </c>
      <c r="I269" s="67">
        <v>5.42476E7</v>
      </c>
      <c r="J269" s="74"/>
      <c r="K269" s="74"/>
      <c r="L269" s="74"/>
      <c r="M269" s="85"/>
      <c r="N269" s="86"/>
      <c r="O269" s="70"/>
    </row>
    <row r="270" ht="60.0" customHeight="1">
      <c r="A270" s="64">
        <v>265.0</v>
      </c>
      <c r="B270" s="64"/>
      <c r="C270" s="64" t="s">
        <v>1088</v>
      </c>
      <c r="D270" s="65" t="s">
        <v>744</v>
      </c>
      <c r="E270" s="66" t="s">
        <v>502</v>
      </c>
      <c r="F270" s="65" t="s">
        <v>506</v>
      </c>
      <c r="G270" s="65" t="s">
        <v>510</v>
      </c>
      <c r="H270" s="65" t="s">
        <v>62</v>
      </c>
      <c r="I270" s="67">
        <v>3.52069816E9</v>
      </c>
      <c r="J270" s="74" t="s">
        <v>1101</v>
      </c>
      <c r="K270" s="74" t="s">
        <v>1102</v>
      </c>
      <c r="L270" s="74" t="s">
        <v>1103</v>
      </c>
      <c r="M270" s="85"/>
      <c r="N270" s="90" t="s">
        <v>1104</v>
      </c>
      <c r="O270" s="70" t="s">
        <v>929</v>
      </c>
    </row>
    <row r="271" ht="60.0" customHeight="1">
      <c r="A271" s="64">
        <v>266.0</v>
      </c>
      <c r="B271" s="64"/>
      <c r="C271" s="64" t="s">
        <v>1088</v>
      </c>
      <c r="D271" s="65" t="s">
        <v>744</v>
      </c>
      <c r="E271" s="66" t="s">
        <v>502</v>
      </c>
      <c r="F271" s="65" t="s">
        <v>506</v>
      </c>
      <c r="G271" s="65" t="s">
        <v>512</v>
      </c>
      <c r="H271" s="65" t="s">
        <v>203</v>
      </c>
      <c r="I271" s="67">
        <v>1.034E7</v>
      </c>
      <c r="J271" s="74"/>
      <c r="K271" s="74"/>
      <c r="L271" s="74"/>
      <c r="M271" s="85"/>
      <c r="N271" s="86"/>
      <c r="O271" s="70"/>
    </row>
    <row r="272" ht="60.0" customHeight="1">
      <c r="A272" s="64">
        <v>267.0</v>
      </c>
      <c r="B272" s="64"/>
      <c r="C272" s="64" t="s">
        <v>1088</v>
      </c>
      <c r="D272" s="65" t="s">
        <v>744</v>
      </c>
      <c r="E272" s="66" t="s">
        <v>502</v>
      </c>
      <c r="F272" s="65" t="s">
        <v>513</v>
      </c>
      <c r="G272" s="65" t="s">
        <v>756</v>
      </c>
      <c r="H272" s="65" t="s">
        <v>122</v>
      </c>
      <c r="I272" s="67">
        <v>9.49792E7</v>
      </c>
      <c r="J272" s="74"/>
      <c r="K272" s="74"/>
      <c r="L272" s="74"/>
      <c r="M272" s="85"/>
      <c r="N272" s="86"/>
      <c r="O272" s="70"/>
    </row>
    <row r="273" ht="75.0" customHeight="1">
      <c r="A273" s="80"/>
      <c r="B273" s="64"/>
      <c r="C273" s="80" t="s">
        <v>1088</v>
      </c>
      <c r="D273" s="81" t="s">
        <v>744</v>
      </c>
      <c r="E273" s="82" t="s">
        <v>502</v>
      </c>
      <c r="F273" s="81" t="s">
        <v>513</v>
      </c>
      <c r="G273" s="81" t="s">
        <v>756</v>
      </c>
      <c r="H273" s="81" t="s">
        <v>1105</v>
      </c>
      <c r="I273" s="91">
        <v>0.0</v>
      </c>
      <c r="J273" s="74"/>
      <c r="K273" s="74"/>
      <c r="L273" s="74"/>
      <c r="M273" s="85"/>
      <c r="N273" s="86"/>
      <c r="O273" s="92"/>
    </row>
    <row r="274" ht="60.0" customHeight="1">
      <c r="A274" s="64">
        <v>268.0</v>
      </c>
      <c r="B274" s="64"/>
      <c r="C274" s="64" t="s">
        <v>1088</v>
      </c>
      <c r="D274" s="65" t="s">
        <v>744</v>
      </c>
      <c r="E274" s="66" t="s">
        <v>502</v>
      </c>
      <c r="F274" s="65" t="s">
        <v>516</v>
      </c>
      <c r="G274" s="65" t="s">
        <v>517</v>
      </c>
      <c r="H274" s="65" t="s">
        <v>87</v>
      </c>
      <c r="I274" s="67">
        <v>7.340636E7</v>
      </c>
      <c r="J274" s="74"/>
      <c r="K274" s="74"/>
      <c r="L274" s="74"/>
      <c r="M274" s="85"/>
      <c r="N274" s="86"/>
      <c r="O274" s="70"/>
    </row>
    <row r="275" ht="60.0" customHeight="1">
      <c r="A275" s="64">
        <v>269.0</v>
      </c>
      <c r="B275" s="64"/>
      <c r="C275" s="64" t="s">
        <v>1088</v>
      </c>
      <c r="D275" s="65" t="s">
        <v>744</v>
      </c>
      <c r="E275" s="66" t="s">
        <v>502</v>
      </c>
      <c r="F275" s="65" t="s">
        <v>516</v>
      </c>
      <c r="G275" s="65" t="s">
        <v>518</v>
      </c>
      <c r="H275" s="65" t="s">
        <v>312</v>
      </c>
      <c r="I275" s="67">
        <v>5.874E7</v>
      </c>
      <c r="J275" s="74"/>
      <c r="K275" s="74"/>
      <c r="L275" s="74"/>
      <c r="M275" s="85"/>
      <c r="N275" s="86"/>
      <c r="O275" s="70"/>
    </row>
    <row r="276" ht="60.0" customHeight="1">
      <c r="A276" s="64">
        <v>270.0</v>
      </c>
      <c r="B276" s="64"/>
      <c r="C276" s="64" t="s">
        <v>1088</v>
      </c>
      <c r="D276" s="65" t="s">
        <v>744</v>
      </c>
      <c r="E276" s="66" t="s">
        <v>502</v>
      </c>
      <c r="F276" s="65" t="s">
        <v>523</v>
      </c>
      <c r="G276" s="65" t="s">
        <v>524</v>
      </c>
      <c r="H276" s="65" t="s">
        <v>97</v>
      </c>
      <c r="I276" s="67">
        <v>1.673976594E9</v>
      </c>
      <c r="J276" s="74"/>
      <c r="K276" s="74"/>
      <c r="L276" s="74"/>
      <c r="M276" s="85"/>
      <c r="N276" s="86"/>
      <c r="O276" s="70"/>
    </row>
    <row r="277" ht="60.0" customHeight="1">
      <c r="A277" s="64">
        <v>271.0</v>
      </c>
      <c r="B277" s="64"/>
      <c r="C277" s="64" t="s">
        <v>1088</v>
      </c>
      <c r="D277" s="65" t="s">
        <v>744</v>
      </c>
      <c r="E277" s="66" t="s">
        <v>502</v>
      </c>
      <c r="F277" s="65" t="s">
        <v>523</v>
      </c>
      <c r="G277" s="65" t="s">
        <v>524</v>
      </c>
      <c r="H277" s="65" t="s">
        <v>938</v>
      </c>
      <c r="I277" s="67">
        <v>1.0295667036E10</v>
      </c>
      <c r="J277" s="74"/>
      <c r="K277" s="74"/>
      <c r="L277" s="74"/>
      <c r="M277" s="85"/>
      <c r="N277" s="86"/>
      <c r="O277" s="70"/>
    </row>
    <row r="278" ht="60.0" customHeight="1">
      <c r="A278" s="64">
        <v>272.0</v>
      </c>
      <c r="B278" s="64"/>
      <c r="C278" s="64" t="s">
        <v>1088</v>
      </c>
      <c r="D278" s="65" t="s">
        <v>744</v>
      </c>
      <c r="E278" s="66" t="s">
        <v>502</v>
      </c>
      <c r="F278" s="65" t="s">
        <v>523</v>
      </c>
      <c r="G278" s="65" t="s">
        <v>524</v>
      </c>
      <c r="H278" s="65" t="s">
        <v>1106</v>
      </c>
      <c r="I278" s="67">
        <v>9.86683E7</v>
      </c>
      <c r="J278" s="74"/>
      <c r="K278" s="74"/>
      <c r="L278" s="74"/>
      <c r="M278" s="85"/>
      <c r="N278" s="86"/>
      <c r="O278" s="70"/>
    </row>
    <row r="279" ht="60.0" customHeight="1">
      <c r="A279" s="64">
        <v>273.0</v>
      </c>
      <c r="B279" s="64"/>
      <c r="C279" s="64" t="s">
        <v>1088</v>
      </c>
      <c r="D279" s="65" t="s">
        <v>744</v>
      </c>
      <c r="E279" s="66" t="s">
        <v>502</v>
      </c>
      <c r="F279" s="65" t="s">
        <v>523</v>
      </c>
      <c r="G279" s="65" t="s">
        <v>533</v>
      </c>
      <c r="H279" s="65" t="s">
        <v>1107</v>
      </c>
      <c r="I279" s="67">
        <v>2.1443092E7</v>
      </c>
      <c r="J279" s="74"/>
      <c r="K279" s="74"/>
      <c r="L279" s="74"/>
      <c r="M279" s="85"/>
      <c r="N279" s="86"/>
      <c r="O279" s="70"/>
    </row>
    <row r="280" ht="75.75" customHeight="1">
      <c r="A280" s="64">
        <v>274.0</v>
      </c>
      <c r="B280" s="64"/>
      <c r="C280" s="64" t="s">
        <v>1088</v>
      </c>
      <c r="D280" s="65" t="s">
        <v>744</v>
      </c>
      <c r="E280" s="66" t="s">
        <v>492</v>
      </c>
      <c r="F280" s="65" t="s">
        <v>604</v>
      </c>
      <c r="G280" s="65" t="s">
        <v>605</v>
      </c>
      <c r="H280" s="65" t="s">
        <v>1108</v>
      </c>
      <c r="I280" s="67">
        <v>1.3106834863E10</v>
      </c>
      <c r="J280" s="74" t="s">
        <v>1109</v>
      </c>
      <c r="K280" s="74" t="s">
        <v>1110</v>
      </c>
      <c r="L280" s="74" t="s">
        <v>1111</v>
      </c>
      <c r="M280" s="85"/>
      <c r="N280" s="75" t="s">
        <v>892</v>
      </c>
      <c r="O280" s="70"/>
    </row>
    <row r="281" ht="60.0" customHeight="1">
      <c r="A281" s="64">
        <v>275.0</v>
      </c>
      <c r="B281" s="64"/>
      <c r="C281" s="64" t="s">
        <v>1088</v>
      </c>
      <c r="D281" s="65" t="s">
        <v>744</v>
      </c>
      <c r="E281" s="66" t="s">
        <v>575</v>
      </c>
      <c r="F281" s="65" t="s">
        <v>579</v>
      </c>
      <c r="G281" s="65" t="s">
        <v>580</v>
      </c>
      <c r="H281" s="65" t="s">
        <v>980</v>
      </c>
      <c r="I281" s="67">
        <v>4.3429792E8</v>
      </c>
      <c r="J281" s="74"/>
      <c r="K281" s="74"/>
      <c r="L281" s="74"/>
      <c r="M281" s="85"/>
      <c r="N281" s="86"/>
      <c r="O281" s="70"/>
    </row>
    <row r="282" ht="60.0" customHeight="1">
      <c r="A282" s="64">
        <v>276.0</v>
      </c>
      <c r="B282" s="64"/>
      <c r="C282" s="64" t="s">
        <v>1088</v>
      </c>
      <c r="D282" s="65" t="s">
        <v>744</v>
      </c>
      <c r="E282" s="66" t="s">
        <v>575</v>
      </c>
      <c r="F282" s="65" t="s">
        <v>579</v>
      </c>
      <c r="G282" s="65" t="s">
        <v>583</v>
      </c>
      <c r="H282" s="65" t="s">
        <v>174</v>
      </c>
      <c r="I282" s="67">
        <v>8.1246E7</v>
      </c>
      <c r="J282" s="74"/>
      <c r="K282" s="74"/>
      <c r="L282" s="74"/>
      <c r="M282" s="85"/>
      <c r="N282" s="86"/>
      <c r="O282" s="70"/>
    </row>
    <row r="283" ht="60.0" customHeight="1">
      <c r="A283" s="64">
        <v>277.0</v>
      </c>
      <c r="B283" s="64"/>
      <c r="C283" s="64" t="s">
        <v>1088</v>
      </c>
      <c r="D283" s="65" t="s">
        <v>744</v>
      </c>
      <c r="E283" s="66" t="s">
        <v>575</v>
      </c>
      <c r="F283" s="65" t="s">
        <v>579</v>
      </c>
      <c r="G283" s="65" t="s">
        <v>583</v>
      </c>
      <c r="H283" s="65" t="s">
        <v>659</v>
      </c>
      <c r="I283" s="67">
        <v>1.028872977E9</v>
      </c>
      <c r="J283" s="74"/>
      <c r="K283" s="74"/>
      <c r="L283" s="74"/>
      <c r="M283" s="85"/>
      <c r="N283" s="86"/>
      <c r="O283" s="70"/>
    </row>
    <row r="284" ht="60.0" customHeight="1">
      <c r="A284" s="64">
        <v>278.0</v>
      </c>
      <c r="B284" s="64"/>
      <c r="C284" s="64" t="s">
        <v>1088</v>
      </c>
      <c r="D284" s="65" t="s">
        <v>744</v>
      </c>
      <c r="E284" s="66" t="s">
        <v>575</v>
      </c>
      <c r="F284" s="65" t="s">
        <v>579</v>
      </c>
      <c r="G284" s="65" t="s">
        <v>583</v>
      </c>
      <c r="H284" s="65" t="s">
        <v>128</v>
      </c>
      <c r="I284" s="67">
        <v>5.3799288129E10</v>
      </c>
      <c r="J284" s="74"/>
      <c r="K284" s="74"/>
      <c r="L284" s="74"/>
      <c r="M284" s="85"/>
      <c r="N284" s="86"/>
      <c r="O284" s="70"/>
    </row>
    <row r="285" ht="48.0" customHeight="1">
      <c r="A285" s="64">
        <v>279.0</v>
      </c>
      <c r="B285" s="64"/>
      <c r="C285" s="64" t="s">
        <v>1112</v>
      </c>
      <c r="D285" s="65" t="s">
        <v>20</v>
      </c>
      <c r="E285" s="66" t="s">
        <v>542</v>
      </c>
      <c r="F285" s="65" t="s">
        <v>548</v>
      </c>
      <c r="G285" s="65" t="s">
        <v>786</v>
      </c>
      <c r="H285" s="65" t="s">
        <v>59</v>
      </c>
      <c r="I285" s="67">
        <v>4.315759415E9</v>
      </c>
      <c r="J285" s="74"/>
      <c r="K285" s="74"/>
      <c r="L285" s="74"/>
      <c r="M285" s="85"/>
      <c r="N285" s="86"/>
      <c r="O285" s="70"/>
    </row>
    <row r="286" ht="75.0" customHeight="1">
      <c r="A286" s="64">
        <v>280.0</v>
      </c>
      <c r="B286" s="64"/>
      <c r="C286" s="64" t="s">
        <v>1112</v>
      </c>
      <c r="D286" s="65" t="s">
        <v>20</v>
      </c>
      <c r="E286" s="66" t="s">
        <v>542</v>
      </c>
      <c r="F286" s="65" t="s">
        <v>548</v>
      </c>
      <c r="G286" s="65" t="s">
        <v>786</v>
      </c>
      <c r="H286" s="65" t="s">
        <v>95</v>
      </c>
      <c r="I286" s="67">
        <v>3.5032044E8</v>
      </c>
      <c r="J286" s="74"/>
      <c r="K286" s="74"/>
      <c r="L286" s="74"/>
      <c r="M286" s="85"/>
      <c r="N286" s="86"/>
      <c r="O286" s="70"/>
    </row>
    <row r="287" ht="48.0" customHeight="1">
      <c r="A287" s="64">
        <v>281.0</v>
      </c>
      <c r="B287" s="64"/>
      <c r="C287" s="64" t="s">
        <v>1112</v>
      </c>
      <c r="D287" s="65" t="s">
        <v>20</v>
      </c>
      <c r="E287" s="66" t="s">
        <v>542</v>
      </c>
      <c r="F287" s="65" t="s">
        <v>548</v>
      </c>
      <c r="G287" s="65" t="s">
        <v>786</v>
      </c>
      <c r="H287" s="65" t="s">
        <v>787</v>
      </c>
      <c r="I287" s="67">
        <v>2.68831134E8</v>
      </c>
      <c r="J287" s="74"/>
      <c r="K287" s="74"/>
      <c r="L287" s="74"/>
      <c r="M287" s="85"/>
      <c r="N287" s="86"/>
      <c r="O287" s="70"/>
    </row>
    <row r="288" ht="48.0" customHeight="1">
      <c r="A288" s="64">
        <v>282.0</v>
      </c>
      <c r="B288" s="64"/>
      <c r="C288" s="64" t="s">
        <v>1112</v>
      </c>
      <c r="D288" s="65" t="s">
        <v>20</v>
      </c>
      <c r="E288" s="66" t="s">
        <v>542</v>
      </c>
      <c r="F288" s="65" t="s">
        <v>548</v>
      </c>
      <c r="G288" s="65" t="s">
        <v>786</v>
      </c>
      <c r="H288" s="65" t="s">
        <v>797</v>
      </c>
      <c r="I288" s="67">
        <v>1.63616954E8</v>
      </c>
      <c r="J288" s="74"/>
      <c r="K288" s="74"/>
      <c r="L288" s="74"/>
      <c r="M288" s="85"/>
      <c r="N288" s="86"/>
      <c r="O288" s="70"/>
    </row>
    <row r="289" ht="48.0" customHeight="1">
      <c r="A289" s="64">
        <v>283.0</v>
      </c>
      <c r="B289" s="64"/>
      <c r="C289" s="64" t="s">
        <v>1112</v>
      </c>
      <c r="D289" s="65" t="s">
        <v>20</v>
      </c>
      <c r="E289" s="66" t="s">
        <v>542</v>
      </c>
      <c r="F289" s="65" t="s">
        <v>548</v>
      </c>
      <c r="G289" s="65" t="s">
        <v>786</v>
      </c>
      <c r="H289" s="65" t="s">
        <v>159</v>
      </c>
      <c r="I289" s="67">
        <v>4.9241302E7</v>
      </c>
      <c r="J289" s="74"/>
      <c r="K289" s="74"/>
      <c r="L289" s="74"/>
      <c r="M289" s="85"/>
      <c r="N289" s="86"/>
      <c r="O289" s="70"/>
    </row>
    <row r="290" ht="48.0" customHeight="1">
      <c r="A290" s="64">
        <v>284.0</v>
      </c>
      <c r="B290" s="64"/>
      <c r="C290" s="64" t="s">
        <v>1112</v>
      </c>
      <c r="D290" s="65" t="s">
        <v>20</v>
      </c>
      <c r="E290" s="66" t="s">
        <v>542</v>
      </c>
      <c r="F290" s="65" t="s">
        <v>548</v>
      </c>
      <c r="G290" s="65" t="s">
        <v>786</v>
      </c>
      <c r="H290" s="65" t="s">
        <v>157</v>
      </c>
      <c r="I290" s="67">
        <v>1.544312E8</v>
      </c>
      <c r="J290" s="74"/>
      <c r="K290" s="74"/>
      <c r="L290" s="74"/>
      <c r="M290" s="85"/>
      <c r="N290" s="86"/>
      <c r="O290" s="70"/>
    </row>
    <row r="291" ht="48.0" customHeight="1">
      <c r="A291" s="64">
        <v>285.0</v>
      </c>
      <c r="B291" s="64"/>
      <c r="C291" s="64" t="s">
        <v>1112</v>
      </c>
      <c r="D291" s="65" t="s">
        <v>20</v>
      </c>
      <c r="E291" s="66" t="s">
        <v>542</v>
      </c>
      <c r="F291" s="65" t="s">
        <v>548</v>
      </c>
      <c r="G291" s="65" t="s">
        <v>786</v>
      </c>
      <c r="H291" s="65" t="s">
        <v>789</v>
      </c>
      <c r="I291" s="67">
        <v>9.66418541E8</v>
      </c>
      <c r="J291" s="74"/>
      <c r="K291" s="74"/>
      <c r="L291" s="74"/>
      <c r="M291" s="85"/>
      <c r="N291" s="86"/>
      <c r="O291" s="70"/>
    </row>
    <row r="292" ht="48.0" customHeight="1">
      <c r="A292" s="64">
        <v>286.0</v>
      </c>
      <c r="B292" s="64"/>
      <c r="C292" s="64" t="s">
        <v>1112</v>
      </c>
      <c r="D292" s="65" t="s">
        <v>20</v>
      </c>
      <c r="E292" s="66" t="s">
        <v>542</v>
      </c>
      <c r="F292" s="65" t="s">
        <v>548</v>
      </c>
      <c r="G292" s="65" t="s">
        <v>786</v>
      </c>
      <c r="H292" s="65" t="s">
        <v>793</v>
      </c>
      <c r="I292" s="67">
        <v>1.5486878E7</v>
      </c>
      <c r="J292" s="74"/>
      <c r="K292" s="74"/>
      <c r="L292" s="74"/>
      <c r="M292" s="85"/>
      <c r="N292" s="86"/>
      <c r="O292" s="70"/>
    </row>
    <row r="293" ht="60.0" customHeight="1">
      <c r="A293" s="64">
        <v>287.0</v>
      </c>
      <c r="B293" s="64"/>
      <c r="C293" s="64" t="s">
        <v>1112</v>
      </c>
      <c r="D293" s="65" t="s">
        <v>20</v>
      </c>
      <c r="E293" s="66" t="s">
        <v>542</v>
      </c>
      <c r="F293" s="65" t="s">
        <v>548</v>
      </c>
      <c r="G293" s="65" t="s">
        <v>786</v>
      </c>
      <c r="H293" s="65" t="s">
        <v>1113</v>
      </c>
      <c r="I293" s="67">
        <v>8.29739317E8</v>
      </c>
      <c r="J293" s="74" t="s">
        <v>1114</v>
      </c>
      <c r="K293" s="74" t="s">
        <v>1115</v>
      </c>
      <c r="L293" s="74" t="s">
        <v>1116</v>
      </c>
      <c r="M293" s="85"/>
      <c r="N293" s="75" t="s">
        <v>862</v>
      </c>
      <c r="O293" s="70"/>
    </row>
    <row r="294" ht="36.0" customHeight="1">
      <c r="A294" s="64">
        <v>288.0</v>
      </c>
      <c r="B294" s="64"/>
      <c r="C294" s="64" t="s">
        <v>1112</v>
      </c>
      <c r="D294" s="65" t="s">
        <v>20</v>
      </c>
      <c r="E294" s="66" t="s">
        <v>502</v>
      </c>
      <c r="F294" s="65" t="s">
        <v>503</v>
      </c>
      <c r="G294" s="65" t="s">
        <v>505</v>
      </c>
      <c r="H294" s="65" t="s">
        <v>309</v>
      </c>
      <c r="I294" s="67">
        <v>3500000.0</v>
      </c>
      <c r="J294" s="74"/>
      <c r="K294" s="74"/>
      <c r="L294" s="74"/>
      <c r="M294" s="85"/>
      <c r="N294" s="86"/>
      <c r="O294" s="70"/>
    </row>
    <row r="295" ht="36.0" customHeight="1">
      <c r="A295" s="64">
        <v>289.0</v>
      </c>
      <c r="B295" s="64"/>
      <c r="C295" s="64" t="s">
        <v>1112</v>
      </c>
      <c r="D295" s="65" t="s">
        <v>20</v>
      </c>
      <c r="E295" s="66" t="s">
        <v>502</v>
      </c>
      <c r="F295" s="65" t="s">
        <v>506</v>
      </c>
      <c r="G295" s="65" t="s">
        <v>507</v>
      </c>
      <c r="H295" s="65" t="s">
        <v>89</v>
      </c>
      <c r="I295" s="67">
        <v>7.7719103E7</v>
      </c>
      <c r="J295" s="74"/>
      <c r="K295" s="74"/>
      <c r="L295" s="74"/>
      <c r="M295" s="85"/>
      <c r="N295" s="86"/>
      <c r="O295" s="70"/>
    </row>
    <row r="296" ht="36.0" customHeight="1">
      <c r="A296" s="64">
        <v>290.0</v>
      </c>
      <c r="B296" s="64"/>
      <c r="C296" s="64" t="s">
        <v>1112</v>
      </c>
      <c r="D296" s="65" t="s">
        <v>20</v>
      </c>
      <c r="E296" s="66" t="s">
        <v>502</v>
      </c>
      <c r="F296" s="65" t="s">
        <v>506</v>
      </c>
      <c r="G296" s="65" t="s">
        <v>507</v>
      </c>
      <c r="H296" s="65" t="s">
        <v>923</v>
      </c>
      <c r="I296" s="67">
        <v>2.72311478E8</v>
      </c>
      <c r="J296" s="74"/>
      <c r="K296" s="74"/>
      <c r="L296" s="74"/>
      <c r="M296" s="85"/>
      <c r="N296" s="86"/>
      <c r="O296" s="70"/>
    </row>
    <row r="297" ht="36.0" customHeight="1">
      <c r="A297" s="64">
        <v>291.0</v>
      </c>
      <c r="B297" s="64"/>
      <c r="C297" s="64" t="s">
        <v>1112</v>
      </c>
      <c r="D297" s="65" t="s">
        <v>20</v>
      </c>
      <c r="E297" s="66" t="s">
        <v>502</v>
      </c>
      <c r="F297" s="65" t="s">
        <v>506</v>
      </c>
      <c r="G297" s="65" t="s">
        <v>507</v>
      </c>
      <c r="H297" s="65" t="s">
        <v>91</v>
      </c>
      <c r="I297" s="67">
        <v>6.7287E7</v>
      </c>
      <c r="J297" s="74"/>
      <c r="K297" s="74"/>
      <c r="L297" s="74"/>
      <c r="M297" s="85"/>
      <c r="N297" s="86"/>
      <c r="O297" s="70"/>
    </row>
    <row r="298" ht="36.0" customHeight="1">
      <c r="A298" s="64">
        <v>292.0</v>
      </c>
      <c r="B298" s="64"/>
      <c r="C298" s="64" t="s">
        <v>1112</v>
      </c>
      <c r="D298" s="65" t="s">
        <v>20</v>
      </c>
      <c r="E298" s="66" t="s">
        <v>502</v>
      </c>
      <c r="F298" s="65" t="s">
        <v>506</v>
      </c>
      <c r="G298" s="65" t="s">
        <v>189</v>
      </c>
      <c r="H298" s="65" t="s">
        <v>189</v>
      </c>
      <c r="I298" s="67">
        <v>5.5254947E7</v>
      </c>
      <c r="J298" s="74"/>
      <c r="K298" s="74"/>
      <c r="L298" s="74"/>
      <c r="M298" s="85"/>
      <c r="N298" s="86"/>
      <c r="O298" s="70"/>
    </row>
    <row r="299" ht="36.0" customHeight="1">
      <c r="A299" s="64">
        <v>293.0</v>
      </c>
      <c r="B299" s="64"/>
      <c r="C299" s="64" t="s">
        <v>1112</v>
      </c>
      <c r="D299" s="65" t="s">
        <v>20</v>
      </c>
      <c r="E299" s="66" t="s">
        <v>502</v>
      </c>
      <c r="F299" s="65" t="s">
        <v>506</v>
      </c>
      <c r="G299" s="65" t="s">
        <v>510</v>
      </c>
      <c r="H299" s="65" t="s">
        <v>62</v>
      </c>
      <c r="I299" s="67">
        <v>4.1687808E7</v>
      </c>
      <c r="J299" s="74"/>
      <c r="K299" s="74"/>
      <c r="L299" s="74"/>
      <c r="M299" s="85"/>
      <c r="N299" s="86"/>
      <c r="O299" s="70"/>
    </row>
    <row r="300" ht="45.0" customHeight="1">
      <c r="A300" s="64">
        <v>294.0</v>
      </c>
      <c r="B300" s="64"/>
      <c r="C300" s="64" t="s">
        <v>1112</v>
      </c>
      <c r="D300" s="65" t="s">
        <v>20</v>
      </c>
      <c r="E300" s="66" t="s">
        <v>502</v>
      </c>
      <c r="F300" s="65" t="s">
        <v>516</v>
      </c>
      <c r="G300" s="65" t="s">
        <v>517</v>
      </c>
      <c r="H300" s="65" t="s">
        <v>87</v>
      </c>
      <c r="I300" s="67">
        <v>9.693684E8</v>
      </c>
      <c r="J300" s="74"/>
      <c r="K300" s="74"/>
      <c r="L300" s="74"/>
      <c r="M300" s="85"/>
      <c r="N300" s="86"/>
      <c r="O300" s="70"/>
    </row>
    <row r="301" ht="45.0" customHeight="1">
      <c r="A301" s="64">
        <v>295.0</v>
      </c>
      <c r="B301" s="64"/>
      <c r="C301" s="64" t="s">
        <v>1112</v>
      </c>
      <c r="D301" s="65" t="s">
        <v>20</v>
      </c>
      <c r="E301" s="66" t="s">
        <v>502</v>
      </c>
      <c r="F301" s="65" t="s">
        <v>516</v>
      </c>
      <c r="G301" s="65" t="s">
        <v>518</v>
      </c>
      <c r="H301" s="65" t="s">
        <v>312</v>
      </c>
      <c r="I301" s="67">
        <v>5.874E7</v>
      </c>
      <c r="J301" s="74"/>
      <c r="K301" s="74"/>
      <c r="L301" s="74"/>
      <c r="M301" s="85"/>
      <c r="N301" s="86"/>
      <c r="O301" s="70"/>
    </row>
    <row r="302" ht="45.0" customHeight="1">
      <c r="A302" s="64">
        <v>296.0</v>
      </c>
      <c r="B302" s="64"/>
      <c r="C302" s="64" t="s">
        <v>1112</v>
      </c>
      <c r="D302" s="65" t="s">
        <v>20</v>
      </c>
      <c r="E302" s="66" t="s">
        <v>502</v>
      </c>
      <c r="F302" s="65" t="s">
        <v>516</v>
      </c>
      <c r="G302" s="65" t="s">
        <v>520</v>
      </c>
      <c r="H302" s="65" t="s">
        <v>522</v>
      </c>
      <c r="I302" s="67">
        <v>7.6116012E8</v>
      </c>
      <c r="J302" s="74"/>
      <c r="K302" s="74"/>
      <c r="L302" s="74"/>
      <c r="M302" s="85"/>
      <c r="N302" s="86"/>
      <c r="O302" s="70"/>
    </row>
    <row r="303" ht="45.0" customHeight="1">
      <c r="A303" s="64">
        <v>297.0</v>
      </c>
      <c r="B303" s="64"/>
      <c r="C303" s="64" t="s">
        <v>1112</v>
      </c>
      <c r="D303" s="65" t="s">
        <v>20</v>
      </c>
      <c r="E303" s="66" t="s">
        <v>502</v>
      </c>
      <c r="F303" s="65" t="s">
        <v>516</v>
      </c>
      <c r="G303" s="65" t="s">
        <v>520</v>
      </c>
      <c r="H303" s="65" t="s">
        <v>521</v>
      </c>
      <c r="I303" s="67">
        <v>6.343001E8</v>
      </c>
      <c r="J303" s="74"/>
      <c r="K303" s="74"/>
      <c r="L303" s="74"/>
      <c r="M303" s="85"/>
      <c r="N303" s="86"/>
      <c r="O303" s="70"/>
    </row>
    <row r="304" ht="45.0" customHeight="1">
      <c r="A304" s="64">
        <v>298.0</v>
      </c>
      <c r="B304" s="64"/>
      <c r="C304" s="64" t="s">
        <v>1112</v>
      </c>
      <c r="D304" s="65" t="s">
        <v>20</v>
      </c>
      <c r="E304" s="66" t="s">
        <v>502</v>
      </c>
      <c r="F304" s="65" t="s">
        <v>516</v>
      </c>
      <c r="G304" s="65" t="s">
        <v>520</v>
      </c>
      <c r="H304" s="65" t="s">
        <v>198</v>
      </c>
      <c r="I304" s="67">
        <v>2.6072222E7</v>
      </c>
      <c r="J304" s="74"/>
      <c r="K304" s="74"/>
      <c r="L304" s="74"/>
      <c r="M304" s="85"/>
      <c r="N304" s="86"/>
      <c r="O304" s="70"/>
    </row>
    <row r="305" ht="45.0" customHeight="1">
      <c r="A305" s="64">
        <v>299.0</v>
      </c>
      <c r="B305" s="64"/>
      <c r="C305" s="64" t="s">
        <v>1112</v>
      </c>
      <c r="D305" s="65" t="s">
        <v>20</v>
      </c>
      <c r="E305" s="66" t="s">
        <v>502</v>
      </c>
      <c r="F305" s="65" t="s">
        <v>516</v>
      </c>
      <c r="G305" s="65" t="s">
        <v>520</v>
      </c>
      <c r="H305" s="65" t="s">
        <v>934</v>
      </c>
      <c r="I305" s="67">
        <v>2.335212E7</v>
      </c>
      <c r="J305" s="74"/>
      <c r="K305" s="74"/>
      <c r="L305" s="74"/>
      <c r="M305" s="85"/>
      <c r="N305" s="86"/>
      <c r="O305" s="70"/>
    </row>
    <row r="306" ht="45.0" customHeight="1">
      <c r="A306" s="64">
        <v>300.0</v>
      </c>
      <c r="B306" s="64"/>
      <c r="C306" s="64" t="s">
        <v>1112</v>
      </c>
      <c r="D306" s="65" t="s">
        <v>20</v>
      </c>
      <c r="E306" s="66" t="s">
        <v>502</v>
      </c>
      <c r="F306" s="65" t="s">
        <v>516</v>
      </c>
      <c r="G306" s="65" t="s">
        <v>520</v>
      </c>
      <c r="H306" s="65" t="s">
        <v>1117</v>
      </c>
      <c r="I306" s="67">
        <v>1.52232024E9</v>
      </c>
      <c r="J306" s="74"/>
      <c r="K306" s="74"/>
      <c r="L306" s="74"/>
      <c r="M306" s="85"/>
      <c r="N306" s="86"/>
      <c r="O306" s="70"/>
    </row>
    <row r="307" ht="45.0" customHeight="1">
      <c r="A307" s="64">
        <v>301.0</v>
      </c>
      <c r="B307" s="64"/>
      <c r="C307" s="64" t="s">
        <v>1112</v>
      </c>
      <c r="D307" s="65" t="s">
        <v>20</v>
      </c>
      <c r="E307" s="66" t="s">
        <v>502</v>
      </c>
      <c r="F307" s="65" t="s">
        <v>516</v>
      </c>
      <c r="G307" s="65" t="s">
        <v>520</v>
      </c>
      <c r="H307" s="65" t="s">
        <v>1118</v>
      </c>
      <c r="I307" s="67">
        <v>1.231824E7</v>
      </c>
      <c r="J307" s="74"/>
      <c r="K307" s="74"/>
      <c r="L307" s="74"/>
      <c r="M307" s="85"/>
      <c r="N307" s="86"/>
      <c r="O307" s="70"/>
    </row>
    <row r="308" ht="45.0" customHeight="1">
      <c r="A308" s="64">
        <v>302.0</v>
      </c>
      <c r="B308" s="64"/>
      <c r="C308" s="64" t="s">
        <v>1112</v>
      </c>
      <c r="D308" s="65" t="s">
        <v>20</v>
      </c>
      <c r="E308" s="66" t="s">
        <v>502</v>
      </c>
      <c r="F308" s="65" t="s">
        <v>523</v>
      </c>
      <c r="G308" s="65" t="s">
        <v>524</v>
      </c>
      <c r="H308" s="65" t="s">
        <v>1106</v>
      </c>
      <c r="I308" s="67">
        <v>9488400.0</v>
      </c>
      <c r="J308" s="74"/>
      <c r="K308" s="74"/>
      <c r="L308" s="74"/>
      <c r="M308" s="85"/>
      <c r="N308" s="86"/>
      <c r="O308" s="70"/>
    </row>
    <row r="309" ht="45.0" customHeight="1">
      <c r="A309" s="64">
        <v>303.0</v>
      </c>
      <c r="B309" s="64"/>
      <c r="C309" s="64" t="s">
        <v>1112</v>
      </c>
      <c r="D309" s="65" t="s">
        <v>20</v>
      </c>
      <c r="E309" s="66" t="s">
        <v>502</v>
      </c>
      <c r="F309" s="65" t="s">
        <v>523</v>
      </c>
      <c r="G309" s="65" t="s">
        <v>524</v>
      </c>
      <c r="H309" s="65" t="s">
        <v>97</v>
      </c>
      <c r="I309" s="67">
        <v>1.33109735E8</v>
      </c>
      <c r="J309" s="74"/>
      <c r="K309" s="74"/>
      <c r="L309" s="74"/>
      <c r="M309" s="85"/>
      <c r="N309" s="86"/>
      <c r="O309" s="70"/>
    </row>
    <row r="310" ht="45.0" customHeight="1">
      <c r="A310" s="64">
        <v>304.0</v>
      </c>
      <c r="B310" s="64"/>
      <c r="C310" s="64" t="s">
        <v>1112</v>
      </c>
      <c r="D310" s="65" t="s">
        <v>20</v>
      </c>
      <c r="E310" s="66" t="s">
        <v>502</v>
      </c>
      <c r="F310" s="65" t="s">
        <v>523</v>
      </c>
      <c r="G310" s="65" t="s">
        <v>531</v>
      </c>
      <c r="H310" s="65" t="s">
        <v>532</v>
      </c>
      <c r="I310" s="67">
        <v>2.6844193E8</v>
      </c>
      <c r="J310" s="74"/>
      <c r="K310" s="74"/>
      <c r="L310" s="74"/>
      <c r="M310" s="85"/>
      <c r="N310" s="86"/>
      <c r="O310" s="70"/>
    </row>
    <row r="311" ht="45.0" customHeight="1">
      <c r="A311" s="64">
        <v>305.0</v>
      </c>
      <c r="B311" s="64"/>
      <c r="C311" s="64" t="s">
        <v>1112</v>
      </c>
      <c r="D311" s="65" t="s">
        <v>20</v>
      </c>
      <c r="E311" s="66" t="s">
        <v>502</v>
      </c>
      <c r="F311" s="65" t="s">
        <v>523</v>
      </c>
      <c r="G311" s="65" t="s">
        <v>531</v>
      </c>
      <c r="H311" s="65" t="s">
        <v>144</v>
      </c>
      <c r="I311" s="67">
        <v>8.712E7</v>
      </c>
      <c r="J311" s="74"/>
      <c r="K311" s="74"/>
      <c r="L311" s="74"/>
      <c r="M311" s="85"/>
      <c r="N311" s="86"/>
      <c r="O311" s="70"/>
    </row>
    <row r="312" ht="45.0" customHeight="1">
      <c r="A312" s="64">
        <v>306.0</v>
      </c>
      <c r="B312" s="64"/>
      <c r="C312" s="64" t="s">
        <v>1112</v>
      </c>
      <c r="D312" s="65" t="s">
        <v>20</v>
      </c>
      <c r="E312" s="66" t="s">
        <v>502</v>
      </c>
      <c r="F312" s="65" t="s">
        <v>523</v>
      </c>
      <c r="G312" s="65" t="s">
        <v>533</v>
      </c>
      <c r="H312" s="65" t="s">
        <v>941</v>
      </c>
      <c r="I312" s="67">
        <v>1.16374383E8</v>
      </c>
      <c r="J312" s="74"/>
      <c r="K312" s="74"/>
      <c r="L312" s="74"/>
      <c r="M312" s="85"/>
      <c r="N312" s="86"/>
      <c r="O312" s="70"/>
    </row>
    <row r="313" ht="45.0" customHeight="1">
      <c r="A313" s="80"/>
      <c r="B313" s="80"/>
      <c r="C313" s="80" t="s">
        <v>1112</v>
      </c>
      <c r="D313" s="81" t="s">
        <v>20</v>
      </c>
      <c r="E313" s="82" t="s">
        <v>502</v>
      </c>
      <c r="F313" s="81" t="s">
        <v>523</v>
      </c>
      <c r="G313" s="81" t="s">
        <v>531</v>
      </c>
      <c r="H313" s="81" t="s">
        <v>1119</v>
      </c>
      <c r="I313" s="91"/>
      <c r="J313" s="74"/>
      <c r="K313" s="74"/>
      <c r="L313" s="74"/>
      <c r="M313" s="85"/>
      <c r="N313" s="75" t="s">
        <v>892</v>
      </c>
      <c r="O313" s="70"/>
    </row>
    <row r="314" ht="45.0" customHeight="1">
      <c r="A314" s="80"/>
      <c r="B314" s="80"/>
      <c r="C314" s="80" t="s">
        <v>1112</v>
      </c>
      <c r="D314" s="81" t="s">
        <v>20</v>
      </c>
      <c r="E314" s="82" t="s">
        <v>502</v>
      </c>
      <c r="F314" s="81" t="s">
        <v>523</v>
      </c>
      <c r="G314" s="81" t="s">
        <v>531</v>
      </c>
      <c r="H314" s="81" t="s">
        <v>1120</v>
      </c>
      <c r="I314" s="91"/>
      <c r="J314" s="74"/>
      <c r="K314" s="74"/>
      <c r="L314" s="74"/>
      <c r="M314" s="85"/>
      <c r="N314" s="75" t="s">
        <v>892</v>
      </c>
      <c r="O314" s="70"/>
    </row>
    <row r="315" ht="60.0" customHeight="1">
      <c r="A315" s="64">
        <v>307.0</v>
      </c>
      <c r="B315" s="64"/>
      <c r="C315" s="64" t="s">
        <v>1121</v>
      </c>
      <c r="D315" s="65" t="s">
        <v>148</v>
      </c>
      <c r="E315" s="66" t="s">
        <v>542</v>
      </c>
      <c r="F315" s="65" t="s">
        <v>548</v>
      </c>
      <c r="G315" s="65" t="s">
        <v>544</v>
      </c>
      <c r="H315" s="65" t="s">
        <v>802</v>
      </c>
      <c r="I315" s="67">
        <v>3.6454091E8</v>
      </c>
      <c r="J315" s="74"/>
      <c r="K315" s="74"/>
      <c r="L315" s="74"/>
      <c r="M315" s="85"/>
      <c r="N315" s="86"/>
      <c r="O315" s="70"/>
    </row>
    <row r="316" ht="30.0" customHeight="1">
      <c r="A316" s="64">
        <v>308.0</v>
      </c>
      <c r="B316" s="64"/>
      <c r="C316" s="64" t="s">
        <v>1121</v>
      </c>
      <c r="D316" s="65" t="s">
        <v>148</v>
      </c>
      <c r="E316" s="66" t="s">
        <v>575</v>
      </c>
      <c r="F316" s="65" t="s">
        <v>576</v>
      </c>
      <c r="G316" s="65" t="s">
        <v>577</v>
      </c>
      <c r="H316" s="65" t="s">
        <v>363</v>
      </c>
      <c r="I316" s="67">
        <v>2.26875E9</v>
      </c>
      <c r="J316" s="74"/>
      <c r="K316" s="74"/>
      <c r="L316" s="74"/>
      <c r="M316" s="85"/>
      <c r="N316" s="86"/>
      <c r="O316" s="70"/>
    </row>
    <row r="317" ht="45.0" customHeight="1">
      <c r="A317" s="64">
        <v>309.0</v>
      </c>
      <c r="B317" s="64"/>
      <c r="C317" s="64" t="s">
        <v>1121</v>
      </c>
      <c r="D317" s="65" t="s">
        <v>148</v>
      </c>
      <c r="E317" s="66" t="s">
        <v>575</v>
      </c>
      <c r="F317" s="65" t="s">
        <v>576</v>
      </c>
      <c r="G317" s="65" t="s">
        <v>577</v>
      </c>
      <c r="H317" s="65" t="s">
        <v>822</v>
      </c>
      <c r="I317" s="67">
        <v>4.329E9</v>
      </c>
      <c r="J317" s="74"/>
      <c r="K317" s="74"/>
      <c r="L317" s="74"/>
      <c r="M317" s="85"/>
      <c r="N317" s="86"/>
      <c r="O317" s="70"/>
    </row>
    <row r="318" ht="30.0" customHeight="1">
      <c r="A318" s="64">
        <v>310.0</v>
      </c>
      <c r="B318" s="64"/>
      <c r="C318" s="64" t="s">
        <v>1121</v>
      </c>
      <c r="D318" s="65" t="s">
        <v>148</v>
      </c>
      <c r="E318" s="66" t="s">
        <v>575</v>
      </c>
      <c r="F318" s="65" t="s">
        <v>576</v>
      </c>
      <c r="G318" s="65" t="s">
        <v>577</v>
      </c>
      <c r="H318" s="65" t="s">
        <v>375</v>
      </c>
      <c r="I318" s="67">
        <v>2.49955159E9</v>
      </c>
      <c r="J318" s="74"/>
      <c r="K318" s="74"/>
      <c r="L318" s="74"/>
      <c r="M318" s="85"/>
      <c r="N318" s="86"/>
      <c r="O318" s="70"/>
    </row>
    <row r="319" ht="45.0" customHeight="1">
      <c r="A319" s="64">
        <v>311.0</v>
      </c>
      <c r="B319" s="64"/>
      <c r="C319" s="64" t="s">
        <v>1121</v>
      </c>
      <c r="D319" s="65" t="s">
        <v>148</v>
      </c>
      <c r="E319" s="66" t="s">
        <v>575</v>
      </c>
      <c r="F319" s="65" t="s">
        <v>576</v>
      </c>
      <c r="G319" s="65" t="s">
        <v>577</v>
      </c>
      <c r="H319" s="65" t="s">
        <v>1122</v>
      </c>
      <c r="I319" s="67">
        <v>2.639376959E9</v>
      </c>
      <c r="J319" s="74"/>
      <c r="K319" s="74"/>
      <c r="L319" s="74"/>
      <c r="M319" s="85"/>
      <c r="N319" s="86"/>
      <c r="O319" s="70"/>
    </row>
    <row r="320" ht="30.0" customHeight="1">
      <c r="A320" s="64">
        <v>312.0</v>
      </c>
      <c r="B320" s="64"/>
      <c r="C320" s="64" t="s">
        <v>1121</v>
      </c>
      <c r="D320" s="65" t="s">
        <v>148</v>
      </c>
      <c r="E320" s="66" t="s">
        <v>575</v>
      </c>
      <c r="F320" s="65" t="s">
        <v>576</v>
      </c>
      <c r="G320" s="65" t="s">
        <v>806</v>
      </c>
      <c r="H320" s="65" t="s">
        <v>940</v>
      </c>
      <c r="I320" s="67">
        <v>6.81104204E8</v>
      </c>
      <c r="J320" s="74"/>
      <c r="K320" s="74"/>
      <c r="L320" s="74"/>
      <c r="M320" s="85"/>
      <c r="N320" s="86"/>
      <c r="O320" s="70"/>
    </row>
    <row r="321" ht="30.0" customHeight="1">
      <c r="A321" s="64">
        <v>313.0</v>
      </c>
      <c r="B321" s="64"/>
      <c r="C321" s="64" t="s">
        <v>1121</v>
      </c>
      <c r="D321" s="65" t="s">
        <v>148</v>
      </c>
      <c r="E321" s="66" t="s">
        <v>575</v>
      </c>
      <c r="F321" s="65" t="s">
        <v>576</v>
      </c>
      <c r="G321" s="65" t="s">
        <v>806</v>
      </c>
      <c r="H321" s="65" t="s">
        <v>811</v>
      </c>
      <c r="I321" s="67">
        <v>1.08928904E9</v>
      </c>
      <c r="J321" s="74"/>
      <c r="K321" s="74"/>
      <c r="L321" s="74"/>
      <c r="M321" s="85"/>
      <c r="N321" s="86"/>
      <c r="O321" s="70"/>
    </row>
    <row r="322" ht="30.0" customHeight="1">
      <c r="A322" s="64">
        <v>314.0</v>
      </c>
      <c r="B322" s="64"/>
      <c r="C322" s="64" t="s">
        <v>1121</v>
      </c>
      <c r="D322" s="65" t="s">
        <v>148</v>
      </c>
      <c r="E322" s="66" t="s">
        <v>575</v>
      </c>
      <c r="F322" s="65" t="s">
        <v>576</v>
      </c>
      <c r="G322" s="65" t="s">
        <v>806</v>
      </c>
      <c r="H322" s="65" t="s">
        <v>809</v>
      </c>
      <c r="I322" s="67">
        <v>1.847696612E9</v>
      </c>
      <c r="J322" s="74"/>
      <c r="K322" s="74"/>
      <c r="L322" s="74"/>
      <c r="M322" s="85"/>
      <c r="N322" s="86"/>
      <c r="O322" s="70"/>
    </row>
    <row r="323" ht="30.0" customHeight="1">
      <c r="A323" s="64">
        <v>315.0</v>
      </c>
      <c r="B323" s="64"/>
      <c r="C323" s="64" t="s">
        <v>1121</v>
      </c>
      <c r="D323" s="65" t="s">
        <v>148</v>
      </c>
      <c r="E323" s="66" t="s">
        <v>575</v>
      </c>
      <c r="F323" s="65" t="s">
        <v>576</v>
      </c>
      <c r="G323" s="65" t="s">
        <v>806</v>
      </c>
      <c r="H323" s="65" t="s">
        <v>1123</v>
      </c>
      <c r="I323" s="67">
        <v>1.52E10</v>
      </c>
      <c r="J323" s="74"/>
      <c r="K323" s="74"/>
      <c r="L323" s="74"/>
      <c r="M323" s="85"/>
      <c r="N323" s="86"/>
      <c r="O323" s="70"/>
    </row>
    <row r="324" ht="30.0" customHeight="1">
      <c r="A324" s="64">
        <v>316.0</v>
      </c>
      <c r="B324" s="64"/>
      <c r="C324" s="64" t="s">
        <v>1121</v>
      </c>
      <c r="D324" s="65" t="s">
        <v>148</v>
      </c>
      <c r="E324" s="66" t="s">
        <v>575</v>
      </c>
      <c r="F324" s="65" t="s">
        <v>576</v>
      </c>
      <c r="G324" s="65" t="s">
        <v>806</v>
      </c>
      <c r="H324" s="65" t="s">
        <v>265</v>
      </c>
      <c r="I324" s="67">
        <v>1.12383121E9</v>
      </c>
      <c r="J324" s="74"/>
      <c r="K324" s="74"/>
      <c r="L324" s="74"/>
      <c r="M324" s="85"/>
      <c r="N324" s="86"/>
      <c r="O324" s="70"/>
    </row>
    <row r="325" ht="30.0" customHeight="1">
      <c r="A325" s="64">
        <v>317.0</v>
      </c>
      <c r="B325" s="64"/>
      <c r="C325" s="64" t="s">
        <v>1121</v>
      </c>
      <c r="D325" s="65" t="s">
        <v>148</v>
      </c>
      <c r="E325" s="66" t="s">
        <v>575</v>
      </c>
      <c r="F325" s="65" t="s">
        <v>576</v>
      </c>
      <c r="G325" s="65" t="s">
        <v>806</v>
      </c>
      <c r="H325" s="65" t="s">
        <v>814</v>
      </c>
      <c r="I325" s="67">
        <v>8.634097539E9</v>
      </c>
      <c r="J325" s="74"/>
      <c r="K325" s="74"/>
      <c r="L325" s="74"/>
      <c r="M325" s="85"/>
      <c r="N325" s="86"/>
      <c r="O325" s="70"/>
    </row>
    <row r="326" ht="30.0" customHeight="1">
      <c r="A326" s="64">
        <v>318.0</v>
      </c>
      <c r="B326" s="64"/>
      <c r="C326" s="64" t="s">
        <v>1121</v>
      </c>
      <c r="D326" s="65" t="s">
        <v>148</v>
      </c>
      <c r="E326" s="66" t="s">
        <v>575</v>
      </c>
      <c r="F326" s="65" t="s">
        <v>576</v>
      </c>
      <c r="G326" s="65" t="s">
        <v>806</v>
      </c>
      <c r="H326" s="65" t="s">
        <v>1124</v>
      </c>
      <c r="I326" s="67">
        <v>4.99999995E8</v>
      </c>
      <c r="J326" s="74"/>
      <c r="K326" s="74"/>
      <c r="L326" s="74"/>
      <c r="M326" s="85"/>
      <c r="N326" s="86"/>
      <c r="O326" s="70"/>
    </row>
    <row r="327" ht="30.0" customHeight="1">
      <c r="A327" s="64">
        <v>319.0</v>
      </c>
      <c r="B327" s="64"/>
      <c r="C327" s="64" t="s">
        <v>1121</v>
      </c>
      <c r="D327" s="65" t="s">
        <v>148</v>
      </c>
      <c r="E327" s="66" t="s">
        <v>575</v>
      </c>
      <c r="F327" s="65" t="s">
        <v>576</v>
      </c>
      <c r="G327" s="65" t="s">
        <v>806</v>
      </c>
      <c r="H327" s="65" t="s">
        <v>1125</v>
      </c>
      <c r="I327" s="67">
        <v>1.9992852E8</v>
      </c>
      <c r="J327" s="74"/>
      <c r="K327" s="74"/>
      <c r="L327" s="74"/>
      <c r="M327" s="85"/>
      <c r="N327" s="86"/>
      <c r="O327" s="70"/>
    </row>
    <row r="328" ht="30.0" customHeight="1">
      <c r="A328" s="64">
        <v>320.0</v>
      </c>
      <c r="B328" s="64"/>
      <c r="C328" s="64" t="s">
        <v>1121</v>
      </c>
      <c r="D328" s="65" t="s">
        <v>148</v>
      </c>
      <c r="E328" s="66" t="s">
        <v>575</v>
      </c>
      <c r="F328" s="65" t="s">
        <v>576</v>
      </c>
      <c r="G328" s="65" t="s">
        <v>806</v>
      </c>
      <c r="H328" s="65" t="s">
        <v>1126</v>
      </c>
      <c r="I328" s="67">
        <v>1.8207094E9</v>
      </c>
      <c r="J328" s="74"/>
      <c r="K328" s="74"/>
      <c r="L328" s="74"/>
      <c r="M328" s="85"/>
      <c r="N328" s="86"/>
      <c r="O328" s="70"/>
    </row>
    <row r="329" ht="60.0" customHeight="1">
      <c r="A329" s="64">
        <v>321.0</v>
      </c>
      <c r="B329" s="64"/>
      <c r="C329" s="64" t="s">
        <v>1121</v>
      </c>
      <c r="D329" s="65" t="s">
        <v>148</v>
      </c>
      <c r="E329" s="66" t="s">
        <v>575</v>
      </c>
      <c r="F329" s="65" t="s">
        <v>576</v>
      </c>
      <c r="G329" s="65" t="s">
        <v>806</v>
      </c>
      <c r="H329" s="65" t="s">
        <v>1127</v>
      </c>
      <c r="I329" s="67">
        <v>4.605184186E9</v>
      </c>
      <c r="J329" s="74"/>
      <c r="K329" s="74"/>
      <c r="L329" s="74"/>
      <c r="M329" s="85"/>
      <c r="N329" s="86"/>
      <c r="O329" s="70"/>
    </row>
    <row r="330" ht="36.0" customHeight="1">
      <c r="A330" s="64">
        <v>322.0</v>
      </c>
      <c r="B330" s="64"/>
      <c r="C330" s="64" t="s">
        <v>1121</v>
      </c>
      <c r="D330" s="65" t="s">
        <v>148</v>
      </c>
      <c r="E330" s="66" t="s">
        <v>502</v>
      </c>
      <c r="F330" s="65" t="s">
        <v>506</v>
      </c>
      <c r="G330" s="65" t="s">
        <v>507</v>
      </c>
      <c r="H330" s="65" t="s">
        <v>181</v>
      </c>
      <c r="I330" s="67">
        <v>7.5437487E7</v>
      </c>
      <c r="J330" s="74"/>
      <c r="K330" s="74"/>
      <c r="L330" s="74"/>
      <c r="M330" s="85"/>
      <c r="N330" s="86"/>
      <c r="O330" s="70"/>
    </row>
    <row r="331" ht="36.0" customHeight="1">
      <c r="A331" s="64">
        <v>323.0</v>
      </c>
      <c r="B331" s="64"/>
      <c r="C331" s="64" t="s">
        <v>1121</v>
      </c>
      <c r="D331" s="65" t="s">
        <v>148</v>
      </c>
      <c r="E331" s="66" t="s">
        <v>502</v>
      </c>
      <c r="F331" s="65" t="s">
        <v>506</v>
      </c>
      <c r="G331" s="65" t="s">
        <v>507</v>
      </c>
      <c r="H331" s="65" t="s">
        <v>1128</v>
      </c>
      <c r="I331" s="67">
        <v>2.425212687E9</v>
      </c>
      <c r="J331" s="74"/>
      <c r="K331" s="74"/>
      <c r="L331" s="74"/>
      <c r="M331" s="85"/>
      <c r="N331" s="86"/>
      <c r="O331" s="70"/>
    </row>
    <row r="332" ht="36.0" customHeight="1">
      <c r="A332" s="64">
        <v>324.0</v>
      </c>
      <c r="B332" s="64"/>
      <c r="C332" s="64" t="s">
        <v>1121</v>
      </c>
      <c r="D332" s="65" t="s">
        <v>148</v>
      </c>
      <c r="E332" s="66" t="s">
        <v>502</v>
      </c>
      <c r="F332" s="65" t="s">
        <v>506</v>
      </c>
      <c r="G332" s="65" t="s">
        <v>507</v>
      </c>
      <c r="H332" s="65" t="s">
        <v>1129</v>
      </c>
      <c r="I332" s="67">
        <v>1.199332E9</v>
      </c>
      <c r="J332" s="74"/>
      <c r="K332" s="74"/>
      <c r="L332" s="74"/>
      <c r="M332" s="85"/>
      <c r="N332" s="86"/>
      <c r="O332" s="70"/>
    </row>
    <row r="333" ht="36.0" customHeight="1">
      <c r="A333" s="64">
        <v>325.0</v>
      </c>
      <c r="B333" s="64"/>
      <c r="C333" s="64" t="s">
        <v>1121</v>
      </c>
      <c r="D333" s="65" t="s">
        <v>148</v>
      </c>
      <c r="E333" s="66" t="s">
        <v>502</v>
      </c>
      <c r="F333" s="65" t="s">
        <v>506</v>
      </c>
      <c r="G333" s="65" t="s">
        <v>507</v>
      </c>
      <c r="H333" s="65" t="s">
        <v>1130</v>
      </c>
      <c r="I333" s="67">
        <v>2.947161792E9</v>
      </c>
      <c r="J333" s="74"/>
      <c r="K333" s="74"/>
      <c r="L333" s="74"/>
      <c r="M333" s="85"/>
      <c r="N333" s="57" t="s">
        <v>928</v>
      </c>
      <c r="O333" s="70"/>
    </row>
    <row r="334" ht="36.0" customHeight="1">
      <c r="A334" s="64">
        <v>326.0</v>
      </c>
      <c r="B334" s="64"/>
      <c r="C334" s="64" t="s">
        <v>1121</v>
      </c>
      <c r="D334" s="65" t="s">
        <v>148</v>
      </c>
      <c r="E334" s="66" t="s">
        <v>502</v>
      </c>
      <c r="F334" s="65" t="s">
        <v>506</v>
      </c>
      <c r="G334" s="65" t="s">
        <v>510</v>
      </c>
      <c r="H334" s="65" t="s">
        <v>62</v>
      </c>
      <c r="I334" s="67">
        <v>5.809974768E10</v>
      </c>
      <c r="J334" s="74" t="s">
        <v>1131</v>
      </c>
      <c r="K334" s="74" t="s">
        <v>1132</v>
      </c>
      <c r="L334" s="74" t="s">
        <v>1133</v>
      </c>
      <c r="M334" s="85"/>
      <c r="N334" s="75" t="s">
        <v>862</v>
      </c>
      <c r="O334" s="70" t="s">
        <v>929</v>
      </c>
    </row>
    <row r="335" ht="45.0" customHeight="1">
      <c r="A335" s="64">
        <v>327.0</v>
      </c>
      <c r="B335" s="64"/>
      <c r="C335" s="64" t="s">
        <v>1121</v>
      </c>
      <c r="D335" s="65" t="s">
        <v>148</v>
      </c>
      <c r="E335" s="66" t="s">
        <v>502</v>
      </c>
      <c r="F335" s="65" t="s">
        <v>516</v>
      </c>
      <c r="G335" s="65" t="s">
        <v>517</v>
      </c>
      <c r="H335" s="65" t="s">
        <v>87</v>
      </c>
      <c r="I335" s="67">
        <v>2.85270326E9</v>
      </c>
      <c r="J335" s="74"/>
      <c r="K335" s="74"/>
      <c r="L335" s="74"/>
      <c r="M335" s="85"/>
      <c r="N335" s="86"/>
      <c r="O335" s="70"/>
    </row>
    <row r="336" ht="45.0" customHeight="1">
      <c r="A336" s="64">
        <v>328.0</v>
      </c>
      <c r="B336" s="64"/>
      <c r="C336" s="64" t="s">
        <v>1121</v>
      </c>
      <c r="D336" s="65" t="s">
        <v>148</v>
      </c>
      <c r="E336" s="66" t="s">
        <v>502</v>
      </c>
      <c r="F336" s="65" t="s">
        <v>516</v>
      </c>
      <c r="G336" s="65" t="s">
        <v>518</v>
      </c>
      <c r="H336" s="65" t="s">
        <v>312</v>
      </c>
      <c r="I336" s="67">
        <v>1.1748E8</v>
      </c>
      <c r="J336" s="74"/>
      <c r="K336" s="74"/>
      <c r="L336" s="74"/>
      <c r="M336" s="85"/>
      <c r="N336" s="86"/>
      <c r="O336" s="70"/>
    </row>
    <row r="337" ht="45.0" customHeight="1">
      <c r="A337" s="64">
        <v>329.0</v>
      </c>
      <c r="B337" s="64"/>
      <c r="C337" s="64" t="s">
        <v>1121</v>
      </c>
      <c r="D337" s="65" t="s">
        <v>148</v>
      </c>
      <c r="E337" s="66" t="s">
        <v>502</v>
      </c>
      <c r="F337" s="65" t="s">
        <v>516</v>
      </c>
      <c r="G337" s="65" t="s">
        <v>520</v>
      </c>
      <c r="H337" s="65" t="s">
        <v>521</v>
      </c>
      <c r="I337" s="67">
        <v>9.693775104E9</v>
      </c>
      <c r="J337" s="74"/>
      <c r="K337" s="74"/>
      <c r="L337" s="74"/>
      <c r="M337" s="85"/>
      <c r="N337" s="86"/>
      <c r="O337" s="70"/>
    </row>
    <row r="338" ht="45.0" customHeight="1">
      <c r="A338" s="64">
        <v>330.0</v>
      </c>
      <c r="B338" s="64"/>
      <c r="C338" s="64" t="s">
        <v>1121</v>
      </c>
      <c r="D338" s="65" t="s">
        <v>148</v>
      </c>
      <c r="E338" s="66" t="s">
        <v>502</v>
      </c>
      <c r="F338" s="65" t="s">
        <v>516</v>
      </c>
      <c r="G338" s="65" t="s">
        <v>520</v>
      </c>
      <c r="H338" s="65" t="s">
        <v>934</v>
      </c>
      <c r="I338" s="67">
        <v>2.3759285E8</v>
      </c>
      <c r="J338" s="74"/>
      <c r="K338" s="74"/>
      <c r="L338" s="74"/>
      <c r="M338" s="85"/>
      <c r="N338" s="86"/>
      <c r="O338" s="70"/>
    </row>
    <row r="339" ht="45.0" customHeight="1">
      <c r="A339" s="64">
        <v>331.0</v>
      </c>
      <c r="B339" s="64"/>
      <c r="C339" s="64" t="s">
        <v>1121</v>
      </c>
      <c r="D339" s="65" t="s">
        <v>148</v>
      </c>
      <c r="E339" s="66" t="s">
        <v>502</v>
      </c>
      <c r="F339" s="65" t="s">
        <v>516</v>
      </c>
      <c r="G339" s="65" t="s">
        <v>520</v>
      </c>
      <c r="H339" s="65" t="s">
        <v>522</v>
      </c>
      <c r="I339" s="67">
        <v>6.0586092E8</v>
      </c>
      <c r="J339" s="74"/>
      <c r="K339" s="74"/>
      <c r="L339" s="74"/>
      <c r="M339" s="85"/>
      <c r="N339" s="86"/>
      <c r="O339" s="70"/>
    </row>
    <row r="340" ht="45.0" customHeight="1">
      <c r="A340" s="64">
        <v>332.0</v>
      </c>
      <c r="B340" s="64"/>
      <c r="C340" s="64" t="s">
        <v>1121</v>
      </c>
      <c r="D340" s="65" t="s">
        <v>148</v>
      </c>
      <c r="E340" s="66" t="s">
        <v>502</v>
      </c>
      <c r="F340" s="65" t="s">
        <v>516</v>
      </c>
      <c r="G340" s="65" t="s">
        <v>520</v>
      </c>
      <c r="H340" s="65" t="s">
        <v>198</v>
      </c>
      <c r="I340" s="67">
        <v>1.99366178E8</v>
      </c>
      <c r="J340" s="74"/>
      <c r="K340" s="74"/>
      <c r="L340" s="74"/>
      <c r="M340" s="85"/>
      <c r="N340" s="86"/>
      <c r="O340" s="70"/>
    </row>
    <row r="341" ht="45.0" customHeight="1">
      <c r="A341" s="64">
        <v>333.0</v>
      </c>
      <c r="B341" s="64"/>
      <c r="C341" s="64" t="s">
        <v>1121</v>
      </c>
      <c r="D341" s="65" t="s">
        <v>148</v>
      </c>
      <c r="E341" s="66" t="s">
        <v>502</v>
      </c>
      <c r="F341" s="65" t="s">
        <v>523</v>
      </c>
      <c r="G341" s="65" t="s">
        <v>524</v>
      </c>
      <c r="H341" s="65" t="s">
        <v>1134</v>
      </c>
      <c r="I341" s="67">
        <v>3.8904494437E10</v>
      </c>
      <c r="J341" s="74" t="s">
        <v>1135</v>
      </c>
      <c r="K341" s="74" t="s">
        <v>1136</v>
      </c>
      <c r="L341" s="74" t="s">
        <v>1137</v>
      </c>
      <c r="M341" s="85"/>
      <c r="N341" s="75" t="s">
        <v>1138</v>
      </c>
      <c r="O341" s="70" t="s">
        <v>1139</v>
      </c>
    </row>
    <row r="342" ht="45.0" customHeight="1">
      <c r="A342" s="64">
        <v>334.0</v>
      </c>
      <c r="B342" s="64"/>
      <c r="C342" s="64" t="s">
        <v>1121</v>
      </c>
      <c r="D342" s="65" t="s">
        <v>148</v>
      </c>
      <c r="E342" s="66" t="s">
        <v>502</v>
      </c>
      <c r="F342" s="65" t="s">
        <v>523</v>
      </c>
      <c r="G342" s="65" t="s">
        <v>524</v>
      </c>
      <c r="H342" s="65" t="s">
        <v>1140</v>
      </c>
      <c r="I342" s="67">
        <v>3.120968488E9</v>
      </c>
      <c r="J342" s="74"/>
      <c r="K342" s="74"/>
      <c r="L342" s="74"/>
      <c r="M342" s="85"/>
      <c r="N342" s="86"/>
      <c r="O342" s="70"/>
    </row>
    <row r="343" ht="45.0" customHeight="1">
      <c r="A343" s="64">
        <v>335.0</v>
      </c>
      <c r="B343" s="64"/>
      <c r="C343" s="64" t="s">
        <v>1121</v>
      </c>
      <c r="D343" s="65" t="s">
        <v>148</v>
      </c>
      <c r="E343" s="66" t="s">
        <v>502</v>
      </c>
      <c r="F343" s="65" t="s">
        <v>523</v>
      </c>
      <c r="G343" s="65" t="s">
        <v>524</v>
      </c>
      <c r="H343" s="65" t="s">
        <v>1141</v>
      </c>
      <c r="I343" s="67">
        <v>4.162276822E9</v>
      </c>
      <c r="J343" s="74"/>
      <c r="K343" s="74"/>
      <c r="L343" s="74"/>
      <c r="M343" s="85"/>
      <c r="N343" s="86"/>
      <c r="O343" s="70"/>
    </row>
    <row r="344" ht="45.0" customHeight="1">
      <c r="A344" s="64">
        <v>336.0</v>
      </c>
      <c r="B344" s="64"/>
      <c r="C344" s="64" t="s">
        <v>1121</v>
      </c>
      <c r="D344" s="65" t="s">
        <v>148</v>
      </c>
      <c r="E344" s="66" t="s">
        <v>502</v>
      </c>
      <c r="F344" s="65" t="s">
        <v>523</v>
      </c>
      <c r="G344" s="65" t="s">
        <v>524</v>
      </c>
      <c r="H344" s="65" t="s">
        <v>161</v>
      </c>
      <c r="I344" s="67">
        <v>1.3794231E8</v>
      </c>
      <c r="J344" s="74" t="s">
        <v>1142</v>
      </c>
      <c r="K344" s="74" t="s">
        <v>1143</v>
      </c>
      <c r="L344" s="74"/>
      <c r="M344" s="85"/>
      <c r="N344" s="75" t="s">
        <v>862</v>
      </c>
      <c r="O344" s="70"/>
    </row>
    <row r="345" ht="45.0" customHeight="1">
      <c r="A345" s="64">
        <v>337.0</v>
      </c>
      <c r="B345" s="64"/>
      <c r="C345" s="64" t="s">
        <v>1121</v>
      </c>
      <c r="D345" s="65" t="s">
        <v>148</v>
      </c>
      <c r="E345" s="66" t="s">
        <v>502</v>
      </c>
      <c r="F345" s="65" t="s">
        <v>523</v>
      </c>
      <c r="G345" s="65" t="s">
        <v>524</v>
      </c>
      <c r="H345" s="65" t="s">
        <v>1106</v>
      </c>
      <c r="I345" s="67">
        <v>9.292692E7</v>
      </c>
      <c r="J345" s="74"/>
      <c r="K345" s="74"/>
      <c r="L345" s="74"/>
      <c r="M345" s="85"/>
      <c r="N345" s="86"/>
      <c r="O345" s="70"/>
    </row>
    <row r="346" ht="60.0" customHeight="1">
      <c r="A346" s="64">
        <v>338.0</v>
      </c>
      <c r="B346" s="64"/>
      <c r="C346" s="64" t="s">
        <v>1121</v>
      </c>
      <c r="D346" s="65" t="s">
        <v>148</v>
      </c>
      <c r="E346" s="66" t="s">
        <v>492</v>
      </c>
      <c r="F346" s="65" t="s">
        <v>604</v>
      </c>
      <c r="G346" s="65" t="s">
        <v>605</v>
      </c>
      <c r="H346" s="65" t="s">
        <v>799</v>
      </c>
      <c r="I346" s="67">
        <v>4.90050836E8</v>
      </c>
      <c r="J346" s="74" t="s">
        <v>1144</v>
      </c>
      <c r="K346" s="74" t="s">
        <v>1145</v>
      </c>
      <c r="L346" s="74" t="s">
        <v>1146</v>
      </c>
      <c r="M346" s="85"/>
      <c r="N346" s="75" t="s">
        <v>862</v>
      </c>
      <c r="O346" s="70"/>
    </row>
    <row r="347" ht="60.0" customHeight="1">
      <c r="A347" s="64">
        <v>339.0</v>
      </c>
      <c r="B347" s="64"/>
      <c r="C347" s="64" t="s">
        <v>1121</v>
      </c>
      <c r="D347" s="65" t="s">
        <v>148</v>
      </c>
      <c r="E347" s="66" t="s">
        <v>575</v>
      </c>
      <c r="F347" s="65" t="s">
        <v>579</v>
      </c>
      <c r="G347" s="65" t="s">
        <v>583</v>
      </c>
      <c r="H347" s="65" t="s">
        <v>128</v>
      </c>
      <c r="I347" s="67">
        <v>7.791138519E10</v>
      </c>
      <c r="J347" s="74"/>
      <c r="K347" s="74"/>
      <c r="L347" s="74"/>
      <c r="M347" s="85"/>
      <c r="N347" s="86"/>
      <c r="O347" s="70"/>
    </row>
    <row r="348" ht="60.0" customHeight="1">
      <c r="A348" s="64">
        <v>340.0</v>
      </c>
      <c r="B348" s="64"/>
      <c r="C348" s="64" t="s">
        <v>1121</v>
      </c>
      <c r="D348" s="65" t="s">
        <v>148</v>
      </c>
      <c r="E348" s="66" t="s">
        <v>575</v>
      </c>
      <c r="F348" s="65" t="s">
        <v>579</v>
      </c>
      <c r="G348" s="65" t="s">
        <v>583</v>
      </c>
      <c r="H348" s="65" t="s">
        <v>1147</v>
      </c>
      <c r="I348" s="67">
        <v>6.06028785915E11</v>
      </c>
      <c r="J348" s="74" t="s">
        <v>1148</v>
      </c>
      <c r="K348" s="74" t="s">
        <v>1149</v>
      </c>
      <c r="L348" s="74" t="s">
        <v>1150</v>
      </c>
      <c r="M348" s="85"/>
      <c r="N348" s="75" t="s">
        <v>862</v>
      </c>
      <c r="O348" s="70"/>
    </row>
    <row r="349" ht="60.0" customHeight="1">
      <c r="A349" s="64">
        <v>341.0</v>
      </c>
      <c r="B349" s="64"/>
      <c r="C349" s="64" t="s">
        <v>1121</v>
      </c>
      <c r="D349" s="65" t="s">
        <v>148</v>
      </c>
      <c r="E349" s="66" t="s">
        <v>575</v>
      </c>
      <c r="F349" s="65" t="s">
        <v>579</v>
      </c>
      <c r="G349" s="65" t="s">
        <v>583</v>
      </c>
      <c r="H349" s="65" t="s">
        <v>1151</v>
      </c>
      <c r="I349" s="67">
        <v>1.79482035642E11</v>
      </c>
      <c r="J349" s="74" t="s">
        <v>1152</v>
      </c>
      <c r="K349" s="74" t="s">
        <v>1153</v>
      </c>
      <c r="L349" s="74" t="s">
        <v>1154</v>
      </c>
      <c r="M349" s="85"/>
      <c r="N349" s="75" t="s">
        <v>862</v>
      </c>
      <c r="O349" s="70"/>
    </row>
    <row r="350" ht="60.0" customHeight="1">
      <c r="A350" s="64">
        <v>342.0</v>
      </c>
      <c r="B350" s="64"/>
      <c r="C350" s="64" t="s">
        <v>1121</v>
      </c>
      <c r="D350" s="65" t="s">
        <v>148</v>
      </c>
      <c r="E350" s="66" t="s">
        <v>575</v>
      </c>
      <c r="F350" s="65" t="s">
        <v>579</v>
      </c>
      <c r="G350" s="65" t="s">
        <v>583</v>
      </c>
      <c r="H350" s="65" t="s">
        <v>1155</v>
      </c>
      <c r="I350" s="67">
        <v>1.04305179E9</v>
      </c>
      <c r="J350" s="74"/>
      <c r="K350" s="74"/>
      <c r="L350" s="74"/>
      <c r="M350" s="85"/>
      <c r="N350" s="86"/>
      <c r="O350" s="70"/>
    </row>
    <row r="351" ht="60.0" customHeight="1">
      <c r="A351" s="64">
        <v>343.0</v>
      </c>
      <c r="B351" s="64"/>
      <c r="C351" s="64" t="s">
        <v>1121</v>
      </c>
      <c r="D351" s="65" t="s">
        <v>148</v>
      </c>
      <c r="E351" s="66" t="s">
        <v>575</v>
      </c>
      <c r="F351" s="65" t="s">
        <v>579</v>
      </c>
      <c r="G351" s="65" t="s">
        <v>583</v>
      </c>
      <c r="H351" s="65" t="s">
        <v>1156</v>
      </c>
      <c r="I351" s="67">
        <v>4.18E9</v>
      </c>
      <c r="J351" s="74" t="s">
        <v>1157</v>
      </c>
      <c r="K351" s="74" t="s">
        <v>1158</v>
      </c>
      <c r="L351" s="74" t="s">
        <v>1159</v>
      </c>
      <c r="M351" s="85"/>
      <c r="N351" s="75" t="s">
        <v>862</v>
      </c>
      <c r="O351" s="70" t="s">
        <v>1160</v>
      </c>
    </row>
    <row r="352" ht="60.0" customHeight="1">
      <c r="A352" s="64">
        <v>344.0</v>
      </c>
      <c r="B352" s="64"/>
      <c r="C352" s="64" t="s">
        <v>1121</v>
      </c>
      <c r="D352" s="65" t="s">
        <v>148</v>
      </c>
      <c r="E352" s="66" t="s">
        <v>575</v>
      </c>
      <c r="F352" s="65" t="s">
        <v>579</v>
      </c>
      <c r="G352" s="65" t="s">
        <v>583</v>
      </c>
      <c r="H352" s="65" t="s">
        <v>1161</v>
      </c>
      <c r="I352" s="67">
        <v>8.3616E8</v>
      </c>
      <c r="J352" s="74"/>
      <c r="K352" s="74"/>
      <c r="L352" s="74"/>
      <c r="M352" s="85"/>
      <c r="N352" s="86"/>
      <c r="O352" s="70"/>
    </row>
    <row r="353" ht="60.0" customHeight="1">
      <c r="A353" s="80"/>
      <c r="B353" s="64"/>
      <c r="C353" s="80" t="s">
        <v>1121</v>
      </c>
      <c r="D353" s="81" t="s">
        <v>148</v>
      </c>
      <c r="E353" s="81" t="s">
        <v>575</v>
      </c>
      <c r="F353" s="65" t="s">
        <v>576</v>
      </c>
      <c r="G353" s="65" t="s">
        <v>577</v>
      </c>
      <c r="H353" s="81" t="s">
        <v>1162</v>
      </c>
      <c r="I353" s="91">
        <v>0.0</v>
      </c>
      <c r="J353" s="74"/>
      <c r="K353" s="74"/>
      <c r="L353" s="74"/>
      <c r="M353" s="85"/>
      <c r="N353" s="86"/>
      <c r="O353" s="70"/>
    </row>
    <row r="354" ht="45.0" customHeight="1">
      <c r="A354" s="64">
        <v>345.0</v>
      </c>
      <c r="B354" s="64"/>
      <c r="C354" s="64" t="s">
        <v>1163</v>
      </c>
      <c r="D354" s="65" t="s">
        <v>138</v>
      </c>
      <c r="E354" s="66" t="s">
        <v>492</v>
      </c>
      <c r="F354" s="65" t="s">
        <v>493</v>
      </c>
      <c r="G354" s="65" t="s">
        <v>497</v>
      </c>
      <c r="H354" s="65" t="s">
        <v>659</v>
      </c>
      <c r="I354" s="67">
        <v>1.0383468095E10</v>
      </c>
      <c r="J354" s="74" t="s">
        <v>1164</v>
      </c>
      <c r="K354" s="74" t="s">
        <v>1165</v>
      </c>
      <c r="L354" s="74" t="s">
        <v>1166</v>
      </c>
      <c r="M354" s="85"/>
      <c r="N354" s="75" t="s">
        <v>862</v>
      </c>
      <c r="O354" s="70"/>
    </row>
    <row r="355" ht="45.0" customHeight="1">
      <c r="A355" s="64">
        <v>346.0</v>
      </c>
      <c r="B355" s="64"/>
      <c r="C355" s="64" t="s">
        <v>1163</v>
      </c>
      <c r="D355" s="65" t="s">
        <v>138</v>
      </c>
      <c r="E355" s="66" t="s">
        <v>492</v>
      </c>
      <c r="F355" s="65" t="s">
        <v>493</v>
      </c>
      <c r="G355" s="65" t="s">
        <v>497</v>
      </c>
      <c r="H355" s="65" t="s">
        <v>284</v>
      </c>
      <c r="I355" s="67">
        <v>1.0288031103E10</v>
      </c>
      <c r="J355" s="74"/>
      <c r="K355" s="74"/>
      <c r="L355" s="74"/>
      <c r="M355" s="85"/>
      <c r="N355" s="57"/>
      <c r="O355" s="70"/>
    </row>
    <row r="356" ht="36.0" customHeight="1">
      <c r="A356" s="64">
        <v>347.0</v>
      </c>
      <c r="B356" s="64"/>
      <c r="C356" s="64" t="s">
        <v>1163</v>
      </c>
      <c r="D356" s="65" t="s">
        <v>138</v>
      </c>
      <c r="E356" s="66" t="s">
        <v>502</v>
      </c>
      <c r="F356" s="65" t="s">
        <v>506</v>
      </c>
      <c r="G356" s="65" t="s">
        <v>507</v>
      </c>
      <c r="H356" s="65" t="s">
        <v>181</v>
      </c>
      <c r="I356" s="67">
        <v>1.00701798E8</v>
      </c>
      <c r="J356" s="74" t="s">
        <v>1167</v>
      </c>
      <c r="K356" s="74" t="s">
        <v>1168</v>
      </c>
      <c r="L356" s="74" t="s">
        <v>1169</v>
      </c>
      <c r="M356" s="85"/>
      <c r="N356" s="57" t="s">
        <v>988</v>
      </c>
      <c r="O356" s="70"/>
    </row>
    <row r="357" ht="36.0" customHeight="1">
      <c r="A357" s="64">
        <v>348.0</v>
      </c>
      <c r="B357" s="64"/>
      <c r="C357" s="64" t="s">
        <v>1163</v>
      </c>
      <c r="D357" s="65" t="s">
        <v>138</v>
      </c>
      <c r="E357" s="66" t="s">
        <v>502</v>
      </c>
      <c r="F357" s="65" t="s">
        <v>506</v>
      </c>
      <c r="G357" s="65" t="s">
        <v>507</v>
      </c>
      <c r="H357" s="65" t="s">
        <v>923</v>
      </c>
      <c r="I357" s="67">
        <v>4.28190932E8</v>
      </c>
      <c r="J357" s="74" t="s">
        <v>1170</v>
      </c>
      <c r="K357" s="74" t="s">
        <v>1171</v>
      </c>
      <c r="L357" s="74" t="s">
        <v>1172</v>
      </c>
      <c r="M357" s="85"/>
      <c r="N357" s="75" t="s">
        <v>862</v>
      </c>
      <c r="O357" s="70"/>
    </row>
    <row r="358" ht="36.0" customHeight="1">
      <c r="A358" s="64">
        <v>349.0</v>
      </c>
      <c r="B358" s="64"/>
      <c r="C358" s="64" t="s">
        <v>1163</v>
      </c>
      <c r="D358" s="65" t="s">
        <v>138</v>
      </c>
      <c r="E358" s="66" t="s">
        <v>502</v>
      </c>
      <c r="F358" s="65" t="s">
        <v>506</v>
      </c>
      <c r="G358" s="65" t="s">
        <v>189</v>
      </c>
      <c r="H358" s="65" t="s">
        <v>189</v>
      </c>
      <c r="I358" s="67">
        <v>2.142921E8</v>
      </c>
      <c r="J358" s="74" t="s">
        <v>1173</v>
      </c>
      <c r="K358" s="74" t="s">
        <v>1174</v>
      </c>
      <c r="L358" s="74" t="s">
        <v>1175</v>
      </c>
      <c r="M358" s="85"/>
      <c r="N358" s="75" t="s">
        <v>1138</v>
      </c>
      <c r="O358" s="70"/>
    </row>
    <row r="359" ht="36.0" customHeight="1">
      <c r="A359" s="64">
        <v>350.0</v>
      </c>
      <c r="B359" s="64"/>
      <c r="C359" s="64" t="s">
        <v>1163</v>
      </c>
      <c r="D359" s="65" t="s">
        <v>138</v>
      </c>
      <c r="E359" s="66" t="s">
        <v>502</v>
      </c>
      <c r="F359" s="65" t="s">
        <v>506</v>
      </c>
      <c r="G359" s="65" t="s">
        <v>510</v>
      </c>
      <c r="H359" s="65" t="s">
        <v>62</v>
      </c>
      <c r="I359" s="67">
        <v>9.137272006E9</v>
      </c>
      <c r="J359" s="74" t="s">
        <v>1176</v>
      </c>
      <c r="K359" s="74" t="s">
        <v>1177</v>
      </c>
      <c r="L359" s="74" t="s">
        <v>1178</v>
      </c>
      <c r="M359" s="85"/>
      <c r="N359" s="75" t="s">
        <v>862</v>
      </c>
      <c r="O359" s="70"/>
    </row>
    <row r="360" ht="36.0" customHeight="1">
      <c r="A360" s="64">
        <v>351.0</v>
      </c>
      <c r="B360" s="64"/>
      <c r="C360" s="64" t="s">
        <v>1163</v>
      </c>
      <c r="D360" s="65" t="s">
        <v>138</v>
      </c>
      <c r="E360" s="66" t="s">
        <v>502</v>
      </c>
      <c r="F360" s="65" t="s">
        <v>506</v>
      </c>
      <c r="G360" s="65" t="s">
        <v>512</v>
      </c>
      <c r="H360" s="65" t="s">
        <v>203</v>
      </c>
      <c r="I360" s="67">
        <v>3.1884424E8</v>
      </c>
      <c r="J360" s="74"/>
      <c r="K360" s="74"/>
      <c r="L360" s="74"/>
      <c r="M360" s="85"/>
      <c r="N360" s="57"/>
      <c r="O360" s="70"/>
    </row>
    <row r="361" ht="45.0" customHeight="1">
      <c r="A361" s="64">
        <v>352.0</v>
      </c>
      <c r="B361" s="64"/>
      <c r="C361" s="64" t="s">
        <v>1163</v>
      </c>
      <c r="D361" s="65" t="s">
        <v>138</v>
      </c>
      <c r="E361" s="66" t="s">
        <v>502</v>
      </c>
      <c r="F361" s="65" t="s">
        <v>513</v>
      </c>
      <c r="G361" s="65" t="s">
        <v>756</v>
      </c>
      <c r="H361" s="65" t="s">
        <v>1179</v>
      </c>
      <c r="I361" s="67">
        <v>1.97210216585E11</v>
      </c>
      <c r="J361" s="74"/>
      <c r="K361" s="74"/>
      <c r="L361" s="74"/>
      <c r="M361" s="85"/>
      <c r="N361" s="57"/>
      <c r="O361" s="70"/>
    </row>
    <row r="362" ht="45.0" customHeight="1">
      <c r="A362" s="64">
        <v>353.0</v>
      </c>
      <c r="B362" s="64"/>
      <c r="C362" s="64" t="s">
        <v>1163</v>
      </c>
      <c r="D362" s="65" t="s">
        <v>138</v>
      </c>
      <c r="E362" s="66" t="s">
        <v>502</v>
      </c>
      <c r="F362" s="65" t="s">
        <v>513</v>
      </c>
      <c r="G362" s="65" t="s">
        <v>756</v>
      </c>
      <c r="H362" s="65" t="s">
        <v>1180</v>
      </c>
      <c r="I362" s="67">
        <v>2.586249024E9</v>
      </c>
      <c r="J362" s="74"/>
      <c r="K362" s="74"/>
      <c r="L362" s="74"/>
      <c r="M362" s="85"/>
      <c r="N362" s="57"/>
      <c r="O362" s="70"/>
    </row>
    <row r="363" ht="45.0" customHeight="1">
      <c r="A363" s="64">
        <v>354.0</v>
      </c>
      <c r="B363" s="64"/>
      <c r="C363" s="64" t="s">
        <v>1163</v>
      </c>
      <c r="D363" s="65" t="s">
        <v>138</v>
      </c>
      <c r="E363" s="66" t="s">
        <v>502</v>
      </c>
      <c r="F363" s="65" t="s">
        <v>516</v>
      </c>
      <c r="G363" s="65" t="s">
        <v>517</v>
      </c>
      <c r="H363" s="65" t="s">
        <v>87</v>
      </c>
      <c r="I363" s="67">
        <v>2.39802635E9</v>
      </c>
      <c r="J363" s="74"/>
      <c r="K363" s="74"/>
      <c r="L363" s="74"/>
      <c r="M363" s="85"/>
      <c r="N363" s="57"/>
      <c r="O363" s="70"/>
    </row>
    <row r="364" ht="45.0" customHeight="1">
      <c r="A364" s="64">
        <v>355.0</v>
      </c>
      <c r="B364" s="64"/>
      <c r="C364" s="64" t="s">
        <v>1163</v>
      </c>
      <c r="D364" s="65" t="s">
        <v>138</v>
      </c>
      <c r="E364" s="66" t="s">
        <v>502</v>
      </c>
      <c r="F364" s="65" t="s">
        <v>516</v>
      </c>
      <c r="G364" s="65" t="s">
        <v>518</v>
      </c>
      <c r="H364" s="65" t="s">
        <v>312</v>
      </c>
      <c r="I364" s="67">
        <v>8.448E7</v>
      </c>
      <c r="J364" s="74"/>
      <c r="K364" s="74"/>
      <c r="L364" s="74"/>
      <c r="M364" s="85"/>
      <c r="N364" s="57"/>
      <c r="O364" s="70"/>
    </row>
    <row r="365" ht="45.0" customHeight="1">
      <c r="A365" s="64">
        <v>356.0</v>
      </c>
      <c r="B365" s="64"/>
      <c r="C365" s="64" t="s">
        <v>1163</v>
      </c>
      <c r="D365" s="65" t="s">
        <v>138</v>
      </c>
      <c r="E365" s="66" t="s">
        <v>502</v>
      </c>
      <c r="F365" s="65" t="s">
        <v>523</v>
      </c>
      <c r="G365" s="65" t="s">
        <v>524</v>
      </c>
      <c r="H365" s="65" t="s">
        <v>74</v>
      </c>
      <c r="I365" s="67">
        <v>3.353795E8</v>
      </c>
      <c r="J365" s="74"/>
      <c r="K365" s="74"/>
      <c r="L365" s="74"/>
      <c r="M365" s="85"/>
      <c r="N365" s="57"/>
      <c r="O365" s="70"/>
    </row>
    <row r="366" ht="45.0" customHeight="1">
      <c r="A366" s="64">
        <v>357.0</v>
      </c>
      <c r="B366" s="64"/>
      <c r="C366" s="64" t="s">
        <v>1163</v>
      </c>
      <c r="D366" s="65" t="s">
        <v>138</v>
      </c>
      <c r="E366" s="66" t="s">
        <v>502</v>
      </c>
      <c r="F366" s="65" t="s">
        <v>523</v>
      </c>
      <c r="G366" s="65" t="s">
        <v>524</v>
      </c>
      <c r="H366" s="65" t="s">
        <v>938</v>
      </c>
      <c r="I366" s="67">
        <v>9.316058167E9</v>
      </c>
      <c r="J366" s="74" t="s">
        <v>1181</v>
      </c>
      <c r="K366" s="74" t="s">
        <v>1182</v>
      </c>
      <c r="L366" s="74" t="s">
        <v>1183</v>
      </c>
      <c r="M366" s="85"/>
      <c r="N366" s="75" t="s">
        <v>862</v>
      </c>
      <c r="O366" s="70" t="s">
        <v>1184</v>
      </c>
    </row>
    <row r="367" ht="45.0" customHeight="1">
      <c r="A367" s="64">
        <v>358.0</v>
      </c>
      <c r="B367" s="64"/>
      <c r="C367" s="64" t="s">
        <v>1163</v>
      </c>
      <c r="D367" s="65" t="s">
        <v>138</v>
      </c>
      <c r="E367" s="66" t="s">
        <v>502</v>
      </c>
      <c r="F367" s="65" t="s">
        <v>523</v>
      </c>
      <c r="G367" s="65" t="s">
        <v>524</v>
      </c>
      <c r="H367" s="65" t="s">
        <v>841</v>
      </c>
      <c r="I367" s="67">
        <v>1.3974137088E10</v>
      </c>
      <c r="J367" s="74" t="s">
        <v>1185</v>
      </c>
      <c r="K367" s="74" t="s">
        <v>456</v>
      </c>
      <c r="L367" s="74" t="s">
        <v>1186</v>
      </c>
      <c r="M367" s="85"/>
      <c r="N367" s="75" t="s">
        <v>862</v>
      </c>
      <c r="O367" s="70"/>
    </row>
    <row r="368" ht="45.0" customHeight="1">
      <c r="A368" s="64">
        <v>359.0</v>
      </c>
      <c r="B368" s="64"/>
      <c r="C368" s="64" t="s">
        <v>1163</v>
      </c>
      <c r="D368" s="65" t="s">
        <v>138</v>
      </c>
      <c r="E368" s="66" t="s">
        <v>502</v>
      </c>
      <c r="F368" s="65" t="s">
        <v>523</v>
      </c>
      <c r="G368" s="65" t="s">
        <v>524</v>
      </c>
      <c r="H368" s="65" t="s">
        <v>1141</v>
      </c>
      <c r="I368" s="67">
        <v>6.555632458E9</v>
      </c>
      <c r="J368" s="74"/>
      <c r="K368" s="74"/>
      <c r="L368" s="74"/>
      <c r="M368" s="85"/>
      <c r="N368" s="57"/>
      <c r="O368" s="70"/>
    </row>
    <row r="369" ht="45.0" customHeight="1">
      <c r="A369" s="64">
        <v>360.0</v>
      </c>
      <c r="B369" s="64"/>
      <c r="C369" s="64" t="s">
        <v>1163</v>
      </c>
      <c r="D369" s="65" t="s">
        <v>138</v>
      </c>
      <c r="E369" s="66" t="s">
        <v>502</v>
      </c>
      <c r="F369" s="65" t="s">
        <v>523</v>
      </c>
      <c r="G369" s="65" t="s">
        <v>524</v>
      </c>
      <c r="H369" s="65" t="s">
        <v>940</v>
      </c>
      <c r="I369" s="67">
        <v>2.83500459E8</v>
      </c>
      <c r="J369" s="74"/>
      <c r="K369" s="74"/>
      <c r="L369" s="74"/>
      <c r="M369" s="85"/>
      <c r="N369" s="57"/>
      <c r="O369" s="70"/>
    </row>
    <row r="370" ht="45.0" customHeight="1">
      <c r="A370" s="64">
        <v>361.0</v>
      </c>
      <c r="B370" s="64"/>
      <c r="C370" s="64" t="s">
        <v>1163</v>
      </c>
      <c r="D370" s="65" t="s">
        <v>138</v>
      </c>
      <c r="E370" s="66" t="s">
        <v>502</v>
      </c>
      <c r="F370" s="65" t="s">
        <v>523</v>
      </c>
      <c r="G370" s="65" t="s">
        <v>533</v>
      </c>
      <c r="H370" s="65" t="s">
        <v>941</v>
      </c>
      <c r="I370" s="67">
        <v>1.07590274E8</v>
      </c>
      <c r="J370" s="74" t="s">
        <v>1187</v>
      </c>
      <c r="K370" s="74" t="s">
        <v>1188</v>
      </c>
      <c r="L370" s="74" t="s">
        <v>1189</v>
      </c>
      <c r="M370" s="85"/>
      <c r="N370" s="57" t="s">
        <v>988</v>
      </c>
      <c r="O370" s="70"/>
    </row>
    <row r="371" ht="60.0" customHeight="1">
      <c r="A371" s="64">
        <v>362.0</v>
      </c>
      <c r="B371" s="64"/>
      <c r="C371" s="64" t="s">
        <v>1163</v>
      </c>
      <c r="D371" s="65" t="s">
        <v>138</v>
      </c>
      <c r="E371" s="66" t="s">
        <v>575</v>
      </c>
      <c r="F371" s="65" t="s">
        <v>579</v>
      </c>
      <c r="G371" s="65" t="s">
        <v>583</v>
      </c>
      <c r="H371" s="65" t="s">
        <v>334</v>
      </c>
      <c r="I371" s="67">
        <v>4.9558259985E10</v>
      </c>
      <c r="J371" s="74"/>
      <c r="K371" s="74"/>
      <c r="L371" s="74"/>
      <c r="M371" s="85"/>
      <c r="N371" s="75"/>
      <c r="O371" s="70"/>
    </row>
    <row r="372" ht="60.0" customHeight="1">
      <c r="A372" s="64">
        <v>363.0</v>
      </c>
      <c r="B372" s="64"/>
      <c r="C372" s="64" t="s">
        <v>1163</v>
      </c>
      <c r="D372" s="65" t="s">
        <v>138</v>
      </c>
      <c r="E372" s="66" t="s">
        <v>575</v>
      </c>
      <c r="F372" s="65" t="s">
        <v>579</v>
      </c>
      <c r="G372" s="65" t="s">
        <v>583</v>
      </c>
      <c r="H372" s="65" t="s">
        <v>300</v>
      </c>
      <c r="I372" s="67">
        <v>9.3168596451E10</v>
      </c>
      <c r="J372" s="74"/>
      <c r="K372" s="74"/>
      <c r="L372" s="74"/>
      <c r="M372" s="85"/>
      <c r="N372" s="57"/>
      <c r="O372" s="70"/>
    </row>
    <row r="373" ht="60.0" customHeight="1">
      <c r="A373" s="64">
        <v>364.0</v>
      </c>
      <c r="B373" s="64"/>
      <c r="C373" s="64" t="s">
        <v>1163</v>
      </c>
      <c r="D373" s="65" t="s">
        <v>138</v>
      </c>
      <c r="E373" s="66" t="s">
        <v>575</v>
      </c>
      <c r="F373" s="65" t="s">
        <v>579</v>
      </c>
      <c r="G373" s="65" t="s">
        <v>583</v>
      </c>
      <c r="H373" s="65" t="s">
        <v>307</v>
      </c>
      <c r="I373" s="67">
        <v>9.3704550567E10</v>
      </c>
      <c r="J373" s="74"/>
      <c r="K373" s="74"/>
      <c r="L373" s="74"/>
      <c r="M373" s="85"/>
      <c r="N373" s="57"/>
      <c r="O373" s="70"/>
    </row>
    <row r="374" ht="60.0" customHeight="1">
      <c r="A374" s="64">
        <v>365.0</v>
      </c>
      <c r="B374" s="64"/>
      <c r="C374" s="64" t="s">
        <v>1163</v>
      </c>
      <c r="D374" s="65" t="s">
        <v>138</v>
      </c>
      <c r="E374" s="66" t="s">
        <v>575</v>
      </c>
      <c r="F374" s="65" t="s">
        <v>579</v>
      </c>
      <c r="G374" s="65" t="s">
        <v>583</v>
      </c>
      <c r="H374" s="65" t="s">
        <v>315</v>
      </c>
      <c r="I374" s="67">
        <v>6.0673478013E10</v>
      </c>
      <c r="J374" s="74"/>
      <c r="K374" s="74"/>
      <c r="L374" s="74"/>
      <c r="M374" s="85"/>
      <c r="N374" s="57"/>
      <c r="O374" s="70"/>
    </row>
    <row r="375" ht="60.0" customHeight="1">
      <c r="A375" s="64">
        <v>366.0</v>
      </c>
      <c r="B375" s="64"/>
      <c r="C375" s="64" t="s">
        <v>1163</v>
      </c>
      <c r="D375" s="65" t="s">
        <v>138</v>
      </c>
      <c r="E375" s="66" t="s">
        <v>575</v>
      </c>
      <c r="F375" s="65" t="s">
        <v>579</v>
      </c>
      <c r="G375" s="65" t="s">
        <v>583</v>
      </c>
      <c r="H375" s="65" t="s">
        <v>319</v>
      </c>
      <c r="I375" s="67">
        <v>1.00002009042E11</v>
      </c>
      <c r="J375" s="74"/>
      <c r="K375" s="74"/>
      <c r="L375" s="74"/>
      <c r="M375" s="85"/>
      <c r="N375" s="57"/>
      <c r="O375" s="70"/>
    </row>
    <row r="376" ht="60.0" customHeight="1">
      <c r="A376" s="64">
        <v>367.0</v>
      </c>
      <c r="B376" s="64"/>
      <c r="C376" s="64" t="s">
        <v>1163</v>
      </c>
      <c r="D376" s="65" t="s">
        <v>138</v>
      </c>
      <c r="E376" s="66" t="s">
        <v>575</v>
      </c>
      <c r="F376" s="65" t="s">
        <v>579</v>
      </c>
      <c r="G376" s="65" t="s">
        <v>583</v>
      </c>
      <c r="H376" s="65" t="s">
        <v>323</v>
      </c>
      <c r="I376" s="67">
        <v>7.4060672571E10</v>
      </c>
      <c r="J376" s="74"/>
      <c r="K376" s="74"/>
      <c r="L376" s="74"/>
      <c r="M376" s="85"/>
      <c r="N376" s="57"/>
      <c r="O376" s="70"/>
    </row>
    <row r="377" ht="60.0" customHeight="1">
      <c r="A377" s="64">
        <v>368.0</v>
      </c>
      <c r="B377" s="64"/>
      <c r="C377" s="64" t="s">
        <v>1163</v>
      </c>
      <c r="D377" s="65" t="s">
        <v>138</v>
      </c>
      <c r="E377" s="66" t="s">
        <v>575</v>
      </c>
      <c r="F377" s="65" t="s">
        <v>579</v>
      </c>
      <c r="G377" s="65" t="s">
        <v>583</v>
      </c>
      <c r="H377" s="65" t="s">
        <v>521</v>
      </c>
      <c r="I377" s="67">
        <v>9.3209376E8</v>
      </c>
      <c r="J377" s="74"/>
      <c r="K377" s="74"/>
      <c r="L377" s="74"/>
      <c r="M377" s="85"/>
      <c r="N377" s="57"/>
      <c r="O377" s="70"/>
    </row>
    <row r="378" ht="60.0" customHeight="1">
      <c r="A378" s="64">
        <v>369.0</v>
      </c>
      <c r="B378" s="64"/>
      <c r="C378" s="64" t="s">
        <v>1163</v>
      </c>
      <c r="D378" s="65" t="s">
        <v>138</v>
      </c>
      <c r="E378" s="66" t="s">
        <v>575</v>
      </c>
      <c r="F378" s="65" t="s">
        <v>579</v>
      </c>
      <c r="G378" s="65" t="s">
        <v>583</v>
      </c>
      <c r="H378" s="65" t="s">
        <v>174</v>
      </c>
      <c r="I378" s="67">
        <v>1.9741E8</v>
      </c>
      <c r="J378" s="74"/>
      <c r="K378" s="74"/>
      <c r="L378" s="74"/>
      <c r="M378" s="85"/>
      <c r="N378" s="57"/>
      <c r="O378" s="70"/>
    </row>
    <row r="379" ht="60.0" customHeight="1">
      <c r="A379" s="64">
        <v>370.0</v>
      </c>
      <c r="B379" s="64"/>
      <c r="C379" s="64" t="s">
        <v>1163</v>
      </c>
      <c r="D379" s="65" t="s">
        <v>138</v>
      </c>
      <c r="E379" s="66" t="s">
        <v>575</v>
      </c>
      <c r="F379" s="65" t="s">
        <v>579</v>
      </c>
      <c r="G379" s="65" t="s">
        <v>583</v>
      </c>
      <c r="H379" s="65" t="s">
        <v>1190</v>
      </c>
      <c r="I379" s="67">
        <v>1.362172037E10</v>
      </c>
      <c r="J379" s="74"/>
      <c r="K379" s="74"/>
      <c r="L379" s="74"/>
      <c r="M379" s="85"/>
      <c r="N379" s="75" t="s">
        <v>862</v>
      </c>
      <c r="O379" s="70"/>
    </row>
    <row r="380" ht="60.0" customHeight="1">
      <c r="A380" s="64">
        <v>371.0</v>
      </c>
      <c r="B380" s="64"/>
      <c r="C380" s="64" t="s">
        <v>1163</v>
      </c>
      <c r="D380" s="65" t="s">
        <v>138</v>
      </c>
      <c r="E380" s="66" t="s">
        <v>575</v>
      </c>
      <c r="F380" s="65" t="s">
        <v>579</v>
      </c>
      <c r="G380" s="65" t="s">
        <v>583</v>
      </c>
      <c r="H380" s="65" t="s">
        <v>1191</v>
      </c>
      <c r="I380" s="67">
        <v>1.7875E10</v>
      </c>
      <c r="J380" s="74"/>
      <c r="K380" s="74"/>
      <c r="L380" s="74"/>
      <c r="M380" s="85"/>
      <c r="N380" s="57"/>
      <c r="O380" s="70"/>
    </row>
    <row r="381" ht="15.75" customHeight="1">
      <c r="A381" s="86"/>
      <c r="B381" s="86"/>
      <c r="C381" s="93"/>
      <c r="D381" s="86"/>
      <c r="E381" s="94"/>
      <c r="F381" s="86"/>
      <c r="G381" s="86"/>
      <c r="H381" s="86"/>
      <c r="I381" s="86"/>
      <c r="J381" s="86"/>
      <c r="K381" s="86"/>
      <c r="L381" s="86"/>
      <c r="M381" s="93"/>
      <c r="N381" s="57"/>
      <c r="O381" s="58"/>
    </row>
    <row r="382" ht="15.75" customHeight="1">
      <c r="A382" s="86"/>
      <c r="B382" s="86"/>
      <c r="C382" s="93"/>
      <c r="D382" s="86"/>
      <c r="E382" s="94"/>
      <c r="F382" s="86"/>
      <c r="G382" s="86"/>
      <c r="H382" s="86"/>
      <c r="I382" s="95"/>
      <c r="J382" s="96"/>
      <c r="K382" s="96"/>
      <c r="L382" s="96"/>
      <c r="M382" s="97"/>
      <c r="N382" s="57"/>
      <c r="O382" s="58"/>
    </row>
    <row r="383" ht="15.75" customHeight="1">
      <c r="A383" s="86"/>
      <c r="B383" s="86"/>
      <c r="C383" s="93"/>
      <c r="D383" s="86"/>
      <c r="E383" s="94"/>
      <c r="F383" s="86"/>
      <c r="G383" s="86"/>
      <c r="H383" s="86"/>
      <c r="I383" s="95"/>
      <c r="J383" s="96"/>
      <c r="K383" s="96"/>
      <c r="L383" s="96"/>
      <c r="M383" s="97"/>
      <c r="N383" s="57"/>
      <c r="O383" s="58"/>
    </row>
    <row r="384" ht="15.75" customHeight="1">
      <c r="A384" s="86"/>
      <c r="B384" s="86"/>
      <c r="C384" s="93"/>
      <c r="D384" s="86"/>
      <c r="E384" s="94"/>
      <c r="F384" s="86"/>
      <c r="G384" s="86"/>
      <c r="H384" s="86"/>
      <c r="I384" s="95"/>
      <c r="J384" s="96"/>
      <c r="K384" s="96"/>
      <c r="L384" s="96"/>
      <c r="M384" s="97"/>
      <c r="N384" s="57"/>
      <c r="O384" s="58"/>
    </row>
    <row r="385" ht="15.75" customHeight="1">
      <c r="A385" s="86"/>
      <c r="B385" s="86"/>
      <c r="C385" s="93"/>
      <c r="D385" s="86"/>
      <c r="E385" s="94"/>
      <c r="F385" s="86"/>
      <c r="G385" s="86"/>
      <c r="H385" s="86"/>
      <c r="I385" s="95"/>
      <c r="J385" s="96"/>
      <c r="K385" s="96"/>
      <c r="L385" s="96"/>
      <c r="M385" s="97"/>
      <c r="N385" s="57"/>
      <c r="O385" s="58"/>
    </row>
    <row r="386" ht="15.75" customHeight="1">
      <c r="A386" s="86"/>
      <c r="B386" s="86"/>
      <c r="C386" s="93"/>
      <c r="D386" s="86"/>
      <c r="E386" s="94"/>
      <c r="F386" s="86"/>
      <c r="G386" s="86"/>
      <c r="H386" s="86"/>
      <c r="I386" s="95"/>
      <c r="J386" s="96"/>
      <c r="K386" s="96"/>
      <c r="L386" s="96"/>
      <c r="M386" s="97"/>
      <c r="N386" s="57"/>
      <c r="O386" s="58"/>
    </row>
    <row r="387" ht="15.75" customHeight="1">
      <c r="A387" s="86"/>
      <c r="B387" s="86"/>
      <c r="C387" s="93"/>
      <c r="D387" s="86"/>
      <c r="E387" s="94"/>
      <c r="F387" s="86"/>
      <c r="G387" s="86"/>
      <c r="H387" s="86"/>
      <c r="I387" s="95"/>
      <c r="J387" s="96"/>
      <c r="K387" s="96"/>
      <c r="L387" s="96"/>
      <c r="M387" s="97"/>
      <c r="N387" s="57"/>
      <c r="O387" s="58"/>
    </row>
    <row r="388" ht="15.75" customHeight="1">
      <c r="A388" s="86"/>
      <c r="B388" s="86"/>
      <c r="C388" s="93"/>
      <c r="D388" s="86"/>
      <c r="E388" s="94"/>
      <c r="F388" s="86"/>
      <c r="G388" s="86"/>
      <c r="H388" s="86"/>
      <c r="I388" s="95"/>
      <c r="J388" s="96"/>
      <c r="K388" s="96"/>
      <c r="L388" s="96"/>
      <c r="M388" s="97"/>
      <c r="N388" s="57"/>
      <c r="O388" s="58"/>
    </row>
    <row r="389" ht="15.75" customHeight="1">
      <c r="A389" s="86"/>
      <c r="B389" s="86"/>
      <c r="C389" s="93"/>
      <c r="D389" s="86"/>
      <c r="E389" s="94"/>
      <c r="F389" s="86"/>
      <c r="G389" s="86"/>
      <c r="H389" s="86"/>
      <c r="I389" s="95"/>
      <c r="J389" s="96"/>
      <c r="K389" s="96"/>
      <c r="L389" s="96"/>
      <c r="M389" s="97"/>
      <c r="N389" s="57"/>
      <c r="O389" s="58"/>
    </row>
    <row r="390" ht="15.75" customHeight="1">
      <c r="A390" s="86"/>
      <c r="B390" s="86"/>
      <c r="C390" s="93"/>
      <c r="D390" s="86"/>
      <c r="E390" s="94"/>
      <c r="F390" s="86"/>
      <c r="G390" s="86"/>
      <c r="H390" s="86"/>
      <c r="I390" s="95"/>
      <c r="J390" s="96"/>
      <c r="K390" s="96"/>
      <c r="L390" s="96"/>
      <c r="M390" s="97"/>
      <c r="N390" s="57"/>
      <c r="O390" s="58"/>
    </row>
    <row r="391" ht="15.75" customHeight="1">
      <c r="A391" s="86"/>
      <c r="B391" s="86"/>
      <c r="C391" s="93"/>
      <c r="D391" s="86"/>
      <c r="E391" s="94"/>
      <c r="F391" s="86"/>
      <c r="G391" s="86"/>
      <c r="H391" s="86"/>
      <c r="I391" s="95"/>
      <c r="J391" s="96"/>
      <c r="K391" s="96"/>
      <c r="L391" s="96"/>
      <c r="M391" s="97"/>
      <c r="N391" s="57"/>
      <c r="O391" s="58"/>
    </row>
    <row r="392" ht="15.75" customHeight="1">
      <c r="A392" s="86"/>
      <c r="B392" s="86"/>
      <c r="C392" s="93"/>
      <c r="D392" s="86"/>
      <c r="E392" s="94"/>
      <c r="F392" s="86"/>
      <c r="G392" s="86"/>
      <c r="H392" s="86"/>
      <c r="I392" s="95"/>
      <c r="J392" s="96"/>
      <c r="K392" s="96"/>
      <c r="L392" s="96"/>
      <c r="M392" s="97"/>
      <c r="N392" s="57"/>
      <c r="O392" s="58"/>
    </row>
    <row r="393" ht="15.75" customHeight="1">
      <c r="A393" s="86"/>
      <c r="B393" s="86"/>
      <c r="C393" s="93"/>
      <c r="D393" s="86"/>
      <c r="E393" s="94"/>
      <c r="F393" s="86"/>
      <c r="G393" s="86"/>
      <c r="H393" s="86"/>
      <c r="I393" s="95"/>
      <c r="J393" s="96"/>
      <c r="K393" s="96"/>
      <c r="L393" s="96"/>
      <c r="M393" s="97"/>
      <c r="N393" s="57"/>
      <c r="O393" s="58"/>
    </row>
    <row r="394" ht="15.75" customHeight="1">
      <c r="A394" s="86"/>
      <c r="B394" s="86"/>
      <c r="C394" s="93"/>
      <c r="D394" s="86"/>
      <c r="E394" s="94"/>
      <c r="F394" s="86"/>
      <c r="G394" s="86"/>
      <c r="H394" s="86"/>
      <c r="I394" s="95"/>
      <c r="J394" s="96"/>
      <c r="K394" s="96"/>
      <c r="L394" s="96"/>
      <c r="M394" s="97"/>
      <c r="N394" s="57"/>
      <c r="O394" s="58"/>
    </row>
    <row r="395" ht="15.75" customHeight="1">
      <c r="A395" s="86"/>
      <c r="B395" s="86"/>
      <c r="C395" s="93"/>
      <c r="D395" s="86"/>
      <c r="E395" s="94"/>
      <c r="F395" s="86"/>
      <c r="G395" s="86"/>
      <c r="H395" s="86"/>
      <c r="I395" s="95"/>
      <c r="J395" s="96"/>
      <c r="K395" s="96"/>
      <c r="L395" s="96"/>
      <c r="M395" s="97"/>
      <c r="N395" s="57"/>
      <c r="O395" s="58"/>
    </row>
    <row r="396" ht="15.75" customHeight="1">
      <c r="A396" s="86"/>
      <c r="B396" s="86"/>
      <c r="C396" s="93"/>
      <c r="D396" s="86"/>
      <c r="E396" s="94"/>
      <c r="F396" s="86"/>
      <c r="G396" s="86"/>
      <c r="H396" s="86"/>
      <c r="I396" s="95"/>
      <c r="J396" s="96"/>
      <c r="K396" s="96"/>
      <c r="L396" s="96"/>
      <c r="M396" s="97"/>
      <c r="N396" s="57"/>
      <c r="O396" s="58"/>
    </row>
    <row r="397" ht="15.75" customHeight="1">
      <c r="A397" s="86"/>
      <c r="B397" s="86"/>
      <c r="C397" s="93"/>
      <c r="D397" s="86"/>
      <c r="E397" s="94"/>
      <c r="F397" s="86"/>
      <c r="G397" s="86"/>
      <c r="H397" s="86"/>
      <c r="I397" s="95"/>
      <c r="J397" s="96"/>
      <c r="K397" s="96"/>
      <c r="L397" s="96"/>
      <c r="M397" s="97"/>
      <c r="N397" s="57"/>
      <c r="O397" s="58"/>
    </row>
  </sheetData>
  <autoFilter ref="$A$4:$O$380"/>
  <printOptions/>
  <pageMargins bottom="0.75" footer="0.0" header="0.0" left="0.25" right="0.25" top="0.75"/>
  <pageSetup fitToHeight="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pane ySplit="9.0" topLeftCell="A10" activePane="bottomLeft" state="frozen"/>
      <selection activeCell="B11" sqref="B11" pane="bottomLeft"/>
    </sheetView>
  </sheetViews>
  <sheetFormatPr customHeight="1" defaultColWidth="14.43" defaultRowHeight="15.0"/>
  <cols>
    <col customWidth="1" min="1" max="1" width="4.43"/>
    <col customWidth="1" min="2" max="2" width="3.14"/>
    <col customWidth="1" min="3" max="3" width="2.29"/>
    <col customWidth="1" min="4" max="4" width="33.0"/>
    <col customWidth="1" min="5" max="5" width="27.71"/>
    <col customWidth="1" min="6" max="6" width="11.0"/>
    <col customWidth="1" min="7" max="7" width="19.57"/>
    <col customWidth="1" min="8" max="8" width="23.43"/>
    <col customWidth="1" min="9" max="9" width="8.0"/>
    <col customWidth="1" min="10" max="10" width="16.29"/>
    <col customWidth="1" min="11" max="11" width="16.57"/>
  </cols>
  <sheetData>
    <row r="1" ht="17.25" customHeight="1">
      <c r="A1" s="98" t="s">
        <v>1192</v>
      </c>
      <c r="I1" s="99"/>
      <c r="J1" s="100"/>
      <c r="K1" s="99"/>
    </row>
    <row r="2" ht="15.0" customHeight="1">
      <c r="A2" s="98" t="s">
        <v>1193</v>
      </c>
      <c r="I2" s="99"/>
      <c r="J2" s="100"/>
      <c r="K2" s="99"/>
    </row>
    <row r="3" ht="15.0" customHeight="1">
      <c r="A3" s="98" t="s">
        <v>1194</v>
      </c>
      <c r="I3" s="99"/>
      <c r="J3" s="100"/>
      <c r="K3" s="99"/>
    </row>
    <row r="4" ht="15.0" customHeight="1">
      <c r="A4" s="98" t="s">
        <v>1195</v>
      </c>
      <c r="I4" s="99"/>
      <c r="J4" s="100"/>
      <c r="K4" s="99"/>
    </row>
    <row r="5" ht="15.75" customHeight="1">
      <c r="A5" s="101"/>
      <c r="B5" s="102"/>
      <c r="C5" s="101"/>
      <c r="D5" s="103"/>
      <c r="E5" s="103"/>
      <c r="F5" s="101"/>
      <c r="G5" s="104"/>
      <c r="H5" s="105"/>
      <c r="I5" s="99"/>
      <c r="J5" s="100"/>
      <c r="K5" s="105"/>
    </row>
    <row r="6" ht="45.0" customHeight="1">
      <c r="A6" s="106" t="s">
        <v>846</v>
      </c>
      <c r="B6" s="107"/>
      <c r="C6" s="108"/>
      <c r="D6" s="109" t="s">
        <v>1196</v>
      </c>
      <c r="E6" s="106" t="s">
        <v>1197</v>
      </c>
      <c r="F6" s="110" t="s">
        <v>1198</v>
      </c>
      <c r="G6" s="111"/>
      <c r="H6" s="106" t="s">
        <v>1199</v>
      </c>
      <c r="I6" s="99"/>
      <c r="J6" s="100"/>
      <c r="K6" s="99"/>
    </row>
    <row r="7" ht="61.5" customHeight="1">
      <c r="A7" s="112"/>
      <c r="B7" s="113"/>
      <c r="C7" s="114"/>
      <c r="D7" s="115"/>
      <c r="E7" s="112"/>
      <c r="F7" s="116"/>
      <c r="G7" s="117"/>
      <c r="H7" s="112"/>
      <c r="I7" s="99"/>
      <c r="J7" s="100"/>
      <c r="K7" s="99"/>
    </row>
    <row r="8" ht="15.75" customHeight="1">
      <c r="A8" s="118" t="s">
        <v>1200</v>
      </c>
      <c r="B8" s="119" t="s">
        <v>1201</v>
      </c>
      <c r="C8" s="120"/>
      <c r="D8" s="121"/>
      <c r="E8" s="118" t="s">
        <v>1202</v>
      </c>
      <c r="F8" s="122" t="s">
        <v>1203</v>
      </c>
      <c r="G8" s="123"/>
      <c r="H8" s="124" t="s">
        <v>1204</v>
      </c>
      <c r="I8" s="99"/>
      <c r="J8" s="100"/>
      <c r="K8" s="99"/>
    </row>
    <row r="9">
      <c r="A9" s="125"/>
      <c r="B9" s="126"/>
      <c r="C9" s="127"/>
      <c r="D9" s="128"/>
      <c r="E9" s="125"/>
      <c r="F9" s="129" t="s">
        <v>1205</v>
      </c>
      <c r="G9" s="130" t="s">
        <v>1206</v>
      </c>
      <c r="H9" s="125"/>
      <c r="I9" s="131"/>
      <c r="J9" s="132"/>
      <c r="K9" s="131"/>
    </row>
    <row r="10">
      <c r="A10" s="133">
        <v>1.0</v>
      </c>
      <c r="B10" s="134" t="s">
        <v>1207</v>
      </c>
      <c r="C10" s="135"/>
      <c r="D10" s="136"/>
      <c r="E10" s="137" t="s">
        <v>1208</v>
      </c>
      <c r="F10" s="138">
        <v>1.0</v>
      </c>
      <c r="G10" s="139" t="str">
        <f>G11+G15+G17+G20+G22+G24+G27+G29</f>
        <v>  238,734,694,846 </v>
      </c>
      <c r="H10" s="137" t="s">
        <v>1209</v>
      </c>
      <c r="I10" s="140"/>
      <c r="J10" s="141"/>
      <c r="K10" s="140"/>
    </row>
    <row r="11">
      <c r="A11" s="142"/>
      <c r="B11" s="143">
        <v>1.0</v>
      </c>
      <c r="C11" s="144" t="s">
        <v>493</v>
      </c>
      <c r="D11" s="145"/>
      <c r="E11" s="146" t="s">
        <v>1210</v>
      </c>
      <c r="F11" s="147">
        <v>1.0</v>
      </c>
      <c r="G11" s="148" t="str">
        <f>SUM(G12:G14)</f>
        <v>  161,649,933,928 </v>
      </c>
      <c r="H11" s="149" t="s">
        <v>1211</v>
      </c>
      <c r="I11" s="150"/>
      <c r="J11" s="151"/>
      <c r="K11" s="150"/>
    </row>
    <row r="12" ht="36.0" customHeight="1">
      <c r="A12" s="142"/>
      <c r="B12" s="152"/>
      <c r="C12" s="153">
        <v>1.0</v>
      </c>
      <c r="D12" s="154" t="s">
        <v>497</v>
      </c>
      <c r="E12" s="155" t="s">
        <v>1212</v>
      </c>
      <c r="F12" s="156" t="s">
        <v>1213</v>
      </c>
      <c r="G12" s="157">
        <v>8.3701985568E10</v>
      </c>
      <c r="H12" s="155" t="s">
        <v>1211</v>
      </c>
      <c r="I12" s="50"/>
      <c r="J12" s="158"/>
      <c r="K12" s="50"/>
    </row>
    <row r="13" ht="15.75" customHeight="1">
      <c r="A13" s="142"/>
      <c r="B13" s="152"/>
      <c r="C13" s="159"/>
      <c r="D13" s="160"/>
      <c r="E13" s="155" t="s">
        <v>1214</v>
      </c>
      <c r="F13" s="156" t="s">
        <v>14</v>
      </c>
      <c r="G13" s="157">
        <v>2.19493736E9</v>
      </c>
      <c r="H13" s="155" t="s">
        <v>1211</v>
      </c>
      <c r="I13" s="50"/>
      <c r="J13" s="158"/>
      <c r="K13" s="50"/>
    </row>
    <row r="14" ht="31.5" customHeight="1">
      <c r="A14" s="142"/>
      <c r="B14" s="152"/>
      <c r="C14" s="161"/>
      <c r="D14" s="162"/>
      <c r="E14" s="155" t="s">
        <v>1215</v>
      </c>
      <c r="F14" s="156" t="s">
        <v>1216</v>
      </c>
      <c r="G14" s="157">
        <v>7.5753011E10</v>
      </c>
      <c r="H14" s="155" t="s">
        <v>1211</v>
      </c>
      <c r="I14" s="50"/>
      <c r="J14" s="158"/>
      <c r="K14" s="50"/>
    </row>
    <row r="15" ht="60.0" customHeight="1">
      <c r="A15" s="142"/>
      <c r="B15" s="143">
        <v>1.0</v>
      </c>
      <c r="C15" s="144" t="s">
        <v>493</v>
      </c>
      <c r="D15" s="145"/>
      <c r="E15" s="146" t="s">
        <v>1210</v>
      </c>
      <c r="F15" s="147">
        <v>1.0</v>
      </c>
      <c r="G15" s="148" t="str">
        <f>G16</f>
        <v>  3,990,462,520 </v>
      </c>
      <c r="H15" s="149" t="s">
        <v>1217</v>
      </c>
      <c r="I15" s="150"/>
      <c r="J15" s="158"/>
      <c r="K15" s="150"/>
    </row>
    <row r="16" ht="45.0" customHeight="1">
      <c r="A16" s="142"/>
      <c r="B16" s="152"/>
      <c r="C16" s="153">
        <v>1.0</v>
      </c>
      <c r="D16" s="154" t="s">
        <v>497</v>
      </c>
      <c r="E16" s="155" t="s">
        <v>1218</v>
      </c>
      <c r="F16" s="156" t="s">
        <v>1219</v>
      </c>
      <c r="G16" s="163">
        <v>3.99046252E9</v>
      </c>
      <c r="H16" s="155" t="s">
        <v>1217</v>
      </c>
      <c r="I16" s="50"/>
      <c r="J16" s="158"/>
      <c r="K16" s="50"/>
    </row>
    <row r="17" ht="60.0" customHeight="1">
      <c r="A17" s="142"/>
      <c r="B17" s="143">
        <v>1.0</v>
      </c>
      <c r="C17" s="144" t="s">
        <v>493</v>
      </c>
      <c r="D17" s="145"/>
      <c r="E17" s="146" t="s">
        <v>1210</v>
      </c>
      <c r="F17" s="147">
        <v>1.0</v>
      </c>
      <c r="G17" s="148" t="str">
        <f>G18</f>
        <v>  1,461,786,612 </v>
      </c>
      <c r="H17" s="149" t="s">
        <v>1220</v>
      </c>
      <c r="I17" s="50"/>
      <c r="J17" s="158"/>
      <c r="K17" s="50"/>
    </row>
    <row r="18" ht="46.5" customHeight="1">
      <c r="A18" s="142"/>
      <c r="B18" s="152"/>
      <c r="C18" s="164">
        <v>1.0</v>
      </c>
      <c r="D18" s="165" t="s">
        <v>497</v>
      </c>
      <c r="E18" s="155" t="s">
        <v>1221</v>
      </c>
      <c r="F18" s="156" t="s">
        <v>1222</v>
      </c>
      <c r="G18" s="166">
        <v>1.461786612E9</v>
      </c>
      <c r="H18" s="167" t="s">
        <v>1220</v>
      </c>
      <c r="I18" s="50"/>
      <c r="J18" s="158"/>
      <c r="K18" s="50"/>
    </row>
    <row r="19" ht="46.5" customHeight="1">
      <c r="A19" s="142"/>
      <c r="B19" s="168"/>
      <c r="C19" s="169"/>
      <c r="D19" s="170"/>
      <c r="E19" s="155" t="s">
        <v>1221</v>
      </c>
      <c r="F19" s="156" t="s">
        <v>1223</v>
      </c>
      <c r="G19" s="171"/>
      <c r="H19" s="172"/>
      <c r="I19" s="50"/>
      <c r="J19" s="158"/>
      <c r="K19" s="50"/>
    </row>
    <row r="20">
      <c r="A20" s="142"/>
      <c r="B20" s="143">
        <v>1.0</v>
      </c>
      <c r="C20" s="144" t="s">
        <v>493</v>
      </c>
      <c r="D20" s="145"/>
      <c r="E20" s="146" t="s">
        <v>1210</v>
      </c>
      <c r="F20" s="147">
        <v>1.0</v>
      </c>
      <c r="G20" s="148" t="str">
        <f>G21</f>
        <v>  2,205,109,940 </v>
      </c>
      <c r="H20" s="149" t="s">
        <v>1224</v>
      </c>
      <c r="I20" s="50"/>
      <c r="J20" s="158"/>
      <c r="K20" s="50"/>
    </row>
    <row r="21" ht="46.5" customHeight="1">
      <c r="A21" s="142"/>
      <c r="B21" s="152"/>
      <c r="C21" s="153">
        <v>1.0</v>
      </c>
      <c r="D21" s="154" t="s">
        <v>497</v>
      </c>
      <c r="E21" s="155" t="s">
        <v>1225</v>
      </c>
      <c r="F21" s="156" t="s">
        <v>1226</v>
      </c>
      <c r="G21" s="163">
        <v>2.20510994E9</v>
      </c>
      <c r="H21" s="155" t="s">
        <v>1224</v>
      </c>
      <c r="I21" s="50"/>
      <c r="J21" s="158"/>
      <c r="K21" s="50"/>
    </row>
    <row r="22" ht="15.75" customHeight="1">
      <c r="A22" s="142"/>
      <c r="B22" s="143">
        <v>1.0</v>
      </c>
      <c r="C22" s="144" t="s">
        <v>493</v>
      </c>
      <c r="D22" s="145"/>
      <c r="E22" s="146" t="s">
        <v>1210</v>
      </c>
      <c r="F22" s="147">
        <v>1.0</v>
      </c>
      <c r="G22" s="148" t="str">
        <f>G23</f>
        <v>  2,911,846,245 </v>
      </c>
      <c r="H22" s="149" t="s">
        <v>1227</v>
      </c>
      <c r="I22" s="50"/>
      <c r="J22" s="158"/>
      <c r="K22" s="50"/>
    </row>
    <row r="23" ht="46.5" customHeight="1">
      <c r="A23" s="142"/>
      <c r="B23" s="152"/>
      <c r="C23" s="153">
        <v>1.0</v>
      </c>
      <c r="D23" s="154" t="s">
        <v>497</v>
      </c>
      <c r="E23" s="155" t="s">
        <v>1228</v>
      </c>
      <c r="F23" s="173">
        <v>1.0</v>
      </c>
      <c r="G23" s="163">
        <v>2.911846245E9</v>
      </c>
      <c r="H23" s="155" t="s">
        <v>1227</v>
      </c>
      <c r="I23" s="50"/>
      <c r="J23" s="158"/>
      <c r="K23" s="50"/>
    </row>
    <row r="24" ht="15.75" customHeight="1">
      <c r="A24" s="142"/>
      <c r="B24" s="143">
        <v>1.0</v>
      </c>
      <c r="C24" s="144" t="s">
        <v>493</v>
      </c>
      <c r="D24" s="145"/>
      <c r="E24" s="146" t="s">
        <v>1210</v>
      </c>
      <c r="F24" s="147">
        <v>1.0</v>
      </c>
      <c r="G24" s="174" t="str">
        <f>G26</f>
        <v>  5,302,231,132 </v>
      </c>
      <c r="H24" s="175" t="s">
        <v>1229</v>
      </c>
      <c r="I24" s="50"/>
      <c r="J24" s="158"/>
      <c r="K24" s="50"/>
    </row>
    <row r="25" ht="46.5" customHeight="1">
      <c r="A25" s="142"/>
      <c r="B25" s="152"/>
      <c r="C25" s="153"/>
      <c r="D25" s="154"/>
      <c r="E25" s="146" t="s">
        <v>1230</v>
      </c>
      <c r="F25" s="176" t="s">
        <v>1231</v>
      </c>
      <c r="G25" s="177"/>
      <c r="H25" s="178"/>
      <c r="I25" s="50"/>
      <c r="J25" s="158"/>
      <c r="K25" s="50"/>
    </row>
    <row r="26" ht="46.5" customHeight="1">
      <c r="A26" s="142"/>
      <c r="B26" s="152"/>
      <c r="C26" s="153">
        <v>1.0</v>
      </c>
      <c r="D26" s="154" t="s">
        <v>497</v>
      </c>
      <c r="E26" s="155" t="s">
        <v>1232</v>
      </c>
      <c r="F26" s="173" t="s">
        <v>1233</v>
      </c>
      <c r="G26" s="163">
        <v>5.302231132E9</v>
      </c>
      <c r="H26" s="155" t="s">
        <v>1229</v>
      </c>
      <c r="I26" s="50"/>
      <c r="J26" s="158"/>
      <c r="K26" s="50"/>
    </row>
    <row r="27" ht="15.75" customHeight="1">
      <c r="A27" s="142"/>
      <c r="B27" s="179">
        <v>1.0</v>
      </c>
      <c r="C27" s="144" t="s">
        <v>493</v>
      </c>
      <c r="D27" s="145"/>
      <c r="E27" s="146" t="s">
        <v>1210</v>
      </c>
      <c r="F27" s="147">
        <v>1.0</v>
      </c>
      <c r="G27" s="148" t="str">
        <f>SUM(G28)</f>
        <v>  40,541,825,271 </v>
      </c>
      <c r="H27" s="149" t="s">
        <v>1234</v>
      </c>
      <c r="I27" s="50"/>
      <c r="J27" s="158"/>
      <c r="K27" s="50"/>
    </row>
    <row r="28" ht="46.5" customHeight="1">
      <c r="A28" s="180"/>
      <c r="B28" s="181"/>
      <c r="C28" s="153">
        <v>1.0</v>
      </c>
      <c r="D28" s="154" t="s">
        <v>497</v>
      </c>
      <c r="E28" s="155" t="s">
        <v>1235</v>
      </c>
      <c r="F28" s="173" t="s">
        <v>1236</v>
      </c>
      <c r="G28" s="163">
        <v>4.0541825271E10</v>
      </c>
      <c r="H28" s="155" t="s">
        <v>1234</v>
      </c>
      <c r="I28" s="50"/>
      <c r="J28" s="158"/>
      <c r="K28" s="50"/>
    </row>
    <row r="29" ht="58.5" customHeight="1">
      <c r="A29" s="142"/>
      <c r="B29" s="168">
        <v>1.0</v>
      </c>
      <c r="C29" s="182" t="s">
        <v>493</v>
      </c>
      <c r="D29" s="183"/>
      <c r="E29" s="184" t="s">
        <v>1210</v>
      </c>
      <c r="F29" s="185">
        <v>1.0</v>
      </c>
      <c r="G29" s="186" t="str">
        <f>SUM(G30:G31)</f>
        <v>  20,671,499,198 </v>
      </c>
      <c r="H29" s="187" t="s">
        <v>1237</v>
      </c>
      <c r="I29" s="50"/>
      <c r="J29" s="158"/>
      <c r="K29" s="50"/>
    </row>
    <row r="30" ht="15.75" customHeight="1">
      <c r="A30" s="142"/>
      <c r="B30" s="152"/>
      <c r="C30" s="153">
        <v>1.0</v>
      </c>
      <c r="D30" s="154" t="s">
        <v>497</v>
      </c>
      <c r="E30" s="155" t="s">
        <v>1238</v>
      </c>
      <c r="F30" s="173" t="s">
        <v>1239</v>
      </c>
      <c r="G30" s="163">
        <v>1.0383468095E10</v>
      </c>
      <c r="H30" s="155" t="s">
        <v>1237</v>
      </c>
      <c r="I30" s="50"/>
      <c r="J30" s="158"/>
      <c r="K30" s="50"/>
    </row>
    <row r="31" ht="46.5" customHeight="1">
      <c r="A31" s="142"/>
      <c r="B31" s="152"/>
      <c r="C31" s="188"/>
      <c r="D31" s="189"/>
      <c r="E31" s="155" t="s">
        <v>1240</v>
      </c>
      <c r="F31" s="156" t="s">
        <v>1241</v>
      </c>
      <c r="G31" s="163">
        <v>1.0288031103E10</v>
      </c>
      <c r="H31" s="155" t="s">
        <v>1237</v>
      </c>
      <c r="I31" s="50"/>
      <c r="J31" s="158"/>
      <c r="K31" s="50"/>
    </row>
    <row r="32" ht="46.5" customHeight="1">
      <c r="A32" s="133">
        <v>2.0</v>
      </c>
      <c r="B32" s="134" t="s">
        <v>1242</v>
      </c>
      <c r="C32" s="135"/>
      <c r="D32" s="136"/>
      <c r="E32" s="137" t="s">
        <v>1243</v>
      </c>
      <c r="F32" s="138">
        <v>1.0</v>
      </c>
      <c r="G32" s="139" t="str">
        <f>G33+G37+G40+G42</f>
        <v>  186,708,804,573 </v>
      </c>
      <c r="H32" s="137" t="s">
        <v>1244</v>
      </c>
      <c r="I32" s="50"/>
      <c r="J32" s="158"/>
      <c r="K32" s="50"/>
    </row>
    <row r="33" ht="47.25" customHeight="1">
      <c r="A33" s="142"/>
      <c r="B33" s="190">
        <v>2.0</v>
      </c>
      <c r="C33" s="144" t="s">
        <v>604</v>
      </c>
      <c r="D33" s="145"/>
      <c r="E33" s="146" t="s">
        <v>1245</v>
      </c>
      <c r="F33" s="191" t="s">
        <v>1246</v>
      </c>
      <c r="G33" s="148" t="str">
        <f>G34</f>
        <v>  172,508,898,283 </v>
      </c>
      <c r="H33" s="149" t="s">
        <v>1211</v>
      </c>
      <c r="I33" s="150"/>
      <c r="J33" s="158"/>
      <c r="K33" s="150"/>
    </row>
    <row r="34" ht="15.75" customHeight="1">
      <c r="A34" s="142"/>
      <c r="B34" s="152"/>
      <c r="C34" s="164">
        <v>1.0</v>
      </c>
      <c r="D34" s="165" t="s">
        <v>605</v>
      </c>
      <c r="E34" s="155" t="s">
        <v>1247</v>
      </c>
      <c r="F34" s="173">
        <v>1.0</v>
      </c>
      <c r="G34" s="192">
        <v>1.72508898283E11</v>
      </c>
      <c r="H34" s="155" t="s">
        <v>1211</v>
      </c>
      <c r="I34" s="50"/>
      <c r="J34" s="158"/>
      <c r="K34" s="50"/>
    </row>
    <row r="35" ht="33.75" customHeight="1">
      <c r="A35" s="142"/>
      <c r="B35" s="193"/>
      <c r="C35" s="194"/>
      <c r="D35" s="195"/>
      <c r="E35" s="155" t="s">
        <v>1248</v>
      </c>
      <c r="F35" s="196">
        <v>0.8</v>
      </c>
      <c r="G35" s="197"/>
      <c r="H35" s="155" t="s">
        <v>1211</v>
      </c>
      <c r="I35" s="150"/>
      <c r="J35" s="158"/>
      <c r="K35" s="150"/>
    </row>
    <row r="36" ht="45.75" customHeight="1">
      <c r="A36" s="142"/>
      <c r="B36" s="193"/>
      <c r="C36" s="182"/>
      <c r="D36" s="198"/>
      <c r="E36" s="155" t="s">
        <v>1249</v>
      </c>
      <c r="F36" s="199">
        <v>0.6</v>
      </c>
      <c r="G36" s="200"/>
      <c r="H36" s="155" t="s">
        <v>1211</v>
      </c>
      <c r="I36" s="150"/>
      <c r="J36" s="158"/>
      <c r="K36" s="150"/>
    </row>
    <row r="37" ht="45.75" customHeight="1">
      <c r="A37" s="142"/>
      <c r="B37" s="190">
        <v>2.0</v>
      </c>
      <c r="C37" s="144" t="s">
        <v>604</v>
      </c>
      <c r="D37" s="145"/>
      <c r="E37" s="146" t="s">
        <v>1245</v>
      </c>
      <c r="F37" s="191" t="s">
        <v>1250</v>
      </c>
      <c r="G37" s="148" t="str">
        <f>G38</f>
        <v>  603,020,591 </v>
      </c>
      <c r="H37" s="149" t="s">
        <v>1224</v>
      </c>
      <c r="I37" s="150"/>
      <c r="J37" s="158"/>
      <c r="K37" s="150"/>
    </row>
    <row r="38" ht="30.75" customHeight="1">
      <c r="A38" s="142"/>
      <c r="B38" s="181"/>
      <c r="C38" s="164">
        <v>1.0</v>
      </c>
      <c r="D38" s="165" t="s">
        <v>605</v>
      </c>
      <c r="E38" s="155" t="s">
        <v>1251</v>
      </c>
      <c r="F38" s="156" t="s">
        <v>1252</v>
      </c>
      <c r="G38" s="166">
        <v>6.03020591E8</v>
      </c>
      <c r="H38" s="155" t="s">
        <v>1224</v>
      </c>
      <c r="I38" s="50"/>
      <c r="J38" s="158"/>
      <c r="K38" s="50"/>
    </row>
    <row r="39" ht="15.75" customHeight="1">
      <c r="A39" s="142"/>
      <c r="B39" s="201"/>
      <c r="C39" s="202"/>
      <c r="D39" s="203"/>
      <c r="E39" s="204" t="s">
        <v>1253</v>
      </c>
      <c r="F39" s="156" t="s">
        <v>1254</v>
      </c>
      <c r="G39" s="171"/>
      <c r="H39" s="155" t="s">
        <v>1224</v>
      </c>
      <c r="I39" s="150"/>
      <c r="J39" s="158"/>
      <c r="K39" s="150"/>
    </row>
    <row r="40" ht="48.75" customHeight="1">
      <c r="A40" s="142"/>
      <c r="B40" s="205">
        <v>2.0</v>
      </c>
      <c r="C40" s="206" t="s">
        <v>604</v>
      </c>
      <c r="D40" s="145"/>
      <c r="E40" s="207" t="s">
        <v>1245</v>
      </c>
      <c r="F40" s="191" t="s">
        <v>1250</v>
      </c>
      <c r="G40" s="148" t="str">
        <f>G41</f>
        <v>  13,106,834,863 </v>
      </c>
      <c r="H40" s="149" t="s">
        <v>1234</v>
      </c>
      <c r="I40" s="150"/>
      <c r="J40" s="158"/>
      <c r="K40" s="150"/>
    </row>
    <row r="41" ht="30.75" customHeight="1">
      <c r="A41" s="142"/>
      <c r="B41" s="201"/>
      <c r="C41" s="208">
        <v>1.0</v>
      </c>
      <c r="D41" s="209" t="s">
        <v>605</v>
      </c>
      <c r="E41" s="155" t="s">
        <v>1255</v>
      </c>
      <c r="F41" s="156" t="s">
        <v>1256</v>
      </c>
      <c r="G41" s="157">
        <v>1.3106834863E10</v>
      </c>
      <c r="H41" s="155" t="s">
        <v>1234</v>
      </c>
      <c r="I41" s="50"/>
      <c r="J41" s="158"/>
      <c r="K41" s="50"/>
    </row>
    <row r="42" ht="51.0" customHeight="1">
      <c r="A42" s="142"/>
      <c r="B42" s="205">
        <v>2.0</v>
      </c>
      <c r="C42" s="206" t="s">
        <v>604</v>
      </c>
      <c r="D42" s="145"/>
      <c r="E42" s="146" t="s">
        <v>1245</v>
      </c>
      <c r="F42" s="210" t="s">
        <v>1256</v>
      </c>
      <c r="G42" s="148" t="str">
        <f>G43</f>
        <v>  490,050,836 </v>
      </c>
      <c r="H42" s="149" t="s">
        <v>1257</v>
      </c>
      <c r="I42" s="150"/>
      <c r="J42" s="158"/>
      <c r="K42" s="150"/>
    </row>
    <row r="43" ht="30.75" customHeight="1">
      <c r="A43" s="142"/>
      <c r="B43" s="152"/>
      <c r="C43" s="153">
        <v>1.0</v>
      </c>
      <c r="D43" s="154" t="s">
        <v>605</v>
      </c>
      <c r="E43" s="155" t="s">
        <v>1258</v>
      </c>
      <c r="F43" s="156" t="s">
        <v>1254</v>
      </c>
      <c r="G43" s="211">
        <v>4.90050836E8</v>
      </c>
      <c r="H43" s="155" t="s">
        <v>1257</v>
      </c>
      <c r="I43" s="50"/>
      <c r="J43" s="158"/>
      <c r="K43" s="50"/>
    </row>
    <row r="44" ht="15.75" customHeight="1">
      <c r="A44" s="212">
        <v>3.0</v>
      </c>
      <c r="B44" s="213" t="s">
        <v>1259</v>
      </c>
      <c r="C44" s="214"/>
      <c r="D44" s="145"/>
      <c r="E44" s="215" t="s">
        <v>1260</v>
      </c>
      <c r="F44" s="212" t="s">
        <v>1261</v>
      </c>
      <c r="G44" s="216" t="str">
        <f>G45+G48+G50+G52+G54+G56+G58+G60+G62+G81+G86+G91+G100+G107+G114+G119+G128+G135+G141+G143+G145+G147+G154+G161+G168+G175+G180+G189+G192+G204+G214+G217+G230+G239+G247+G255+G263+G270+G278+G287+G293+G300</f>
        <v>  910,889,909,805 </v>
      </c>
      <c r="H44" s="215" t="s">
        <v>1262</v>
      </c>
      <c r="I44" s="140"/>
      <c r="J44" s="217"/>
      <c r="K44" s="140"/>
    </row>
    <row r="45" ht="30.0" customHeight="1">
      <c r="A45" s="218"/>
      <c r="B45" s="190">
        <v>1.0</v>
      </c>
      <c r="C45" s="219" t="s">
        <v>503</v>
      </c>
      <c r="D45" s="145"/>
      <c r="E45" s="149" t="s">
        <v>1263</v>
      </c>
      <c r="F45" s="220" t="s">
        <v>1264</v>
      </c>
      <c r="G45" s="221" t="str">
        <f>SUM(G46:G47)</f>
        <v>  220,959,363,400 </v>
      </c>
      <c r="H45" s="149" t="s">
        <v>1211</v>
      </c>
      <c r="I45" s="140"/>
      <c r="J45" s="158"/>
      <c r="K45" s="140"/>
    </row>
    <row r="46" ht="30.0" customHeight="1">
      <c r="A46" s="218"/>
      <c r="B46" s="152"/>
      <c r="C46" s="153">
        <v>1.0</v>
      </c>
      <c r="D46" s="154" t="s">
        <v>504</v>
      </c>
      <c r="E46" s="155" t="s">
        <v>1265</v>
      </c>
      <c r="F46" s="173">
        <v>1.0</v>
      </c>
      <c r="G46" s="157">
        <v>2.209293634E11</v>
      </c>
      <c r="H46" s="155" t="s">
        <v>1211</v>
      </c>
      <c r="I46" s="50"/>
      <c r="J46" s="158"/>
      <c r="K46" s="50"/>
    </row>
    <row r="47" ht="15.75" customHeight="1">
      <c r="A47" s="218"/>
      <c r="B47" s="181"/>
      <c r="C47" s="153">
        <v>2.0</v>
      </c>
      <c r="D47" s="154" t="s">
        <v>505</v>
      </c>
      <c r="E47" s="155" t="s">
        <v>1266</v>
      </c>
      <c r="F47" s="156" t="s">
        <v>1267</v>
      </c>
      <c r="G47" s="157">
        <v>3.0E7</v>
      </c>
      <c r="H47" s="155" t="s">
        <v>1211</v>
      </c>
      <c r="I47" s="50"/>
      <c r="J47" s="158"/>
      <c r="K47" s="50"/>
    </row>
    <row r="48" ht="60.0" customHeight="1">
      <c r="A48" s="218"/>
      <c r="B48" s="222">
        <v>1.0</v>
      </c>
      <c r="C48" s="144" t="s">
        <v>503</v>
      </c>
      <c r="D48" s="145"/>
      <c r="E48" s="146" t="s">
        <v>1268</v>
      </c>
      <c r="F48" s="147">
        <v>1.0</v>
      </c>
      <c r="G48" s="148" t="str">
        <f>G49</f>
        <v>  4,274,000 </v>
      </c>
      <c r="H48" s="149" t="s">
        <v>1217</v>
      </c>
      <c r="I48" s="150"/>
      <c r="J48" s="158"/>
      <c r="K48" s="150"/>
    </row>
    <row r="49" ht="15.75" customHeight="1">
      <c r="A49" s="218"/>
      <c r="B49" s="193"/>
      <c r="C49" s="153">
        <v>1.0</v>
      </c>
      <c r="D49" s="154" t="s">
        <v>505</v>
      </c>
      <c r="E49" s="155" t="s">
        <v>1266</v>
      </c>
      <c r="F49" s="156" t="s">
        <v>1267</v>
      </c>
      <c r="G49" s="157">
        <v>4274000.0</v>
      </c>
      <c r="H49" s="155" t="s">
        <v>1217</v>
      </c>
      <c r="I49" s="50"/>
      <c r="J49" s="158"/>
      <c r="K49" s="50"/>
    </row>
    <row r="50" ht="45.0" customHeight="1">
      <c r="A50" s="218"/>
      <c r="B50" s="168">
        <v>1.0</v>
      </c>
      <c r="C50" s="144" t="s">
        <v>503</v>
      </c>
      <c r="D50" s="145"/>
      <c r="E50" s="207" t="s">
        <v>1269</v>
      </c>
      <c r="F50" s="147">
        <v>1.0</v>
      </c>
      <c r="G50" s="148" t="str">
        <f>G51</f>
        <v>  4,000,000 </v>
      </c>
      <c r="H50" s="149" t="s">
        <v>1220</v>
      </c>
      <c r="I50" s="150"/>
      <c r="J50" s="158"/>
      <c r="K50" s="150"/>
    </row>
    <row r="51" ht="15.75" customHeight="1">
      <c r="A51" s="223"/>
      <c r="B51" s="224"/>
      <c r="C51" s="153">
        <v>1.0</v>
      </c>
      <c r="D51" s="154" t="s">
        <v>505</v>
      </c>
      <c r="E51" s="155" t="s">
        <v>1270</v>
      </c>
      <c r="F51" s="156" t="s">
        <v>1264</v>
      </c>
      <c r="G51" s="157">
        <v>4000000.0</v>
      </c>
      <c r="H51" s="155" t="s">
        <v>1220</v>
      </c>
      <c r="I51" s="50"/>
      <c r="J51" s="158"/>
      <c r="K51" s="50"/>
    </row>
    <row r="52" ht="60.0" customHeight="1">
      <c r="A52" s="218"/>
      <c r="B52" s="168">
        <v>1.0</v>
      </c>
      <c r="C52" s="182" t="s">
        <v>503</v>
      </c>
      <c r="D52" s="183"/>
      <c r="E52" s="184" t="s">
        <v>1268</v>
      </c>
      <c r="F52" s="185">
        <v>1.0</v>
      </c>
      <c r="G52" s="186" t="str">
        <f>G53</f>
        <v>  10,000,000 </v>
      </c>
      <c r="H52" s="187" t="s">
        <v>1224</v>
      </c>
      <c r="I52" s="150"/>
      <c r="J52" s="158"/>
      <c r="K52" s="150"/>
    </row>
    <row r="53" ht="43.5" customHeight="1">
      <c r="A53" s="218"/>
      <c r="B53" s="193"/>
      <c r="C53" s="153">
        <v>1.0</v>
      </c>
      <c r="D53" s="154" t="s">
        <v>505</v>
      </c>
      <c r="E53" s="155" t="s">
        <v>1270</v>
      </c>
      <c r="F53" s="156" t="s">
        <v>1267</v>
      </c>
      <c r="G53" s="157">
        <v>1.0E7</v>
      </c>
      <c r="H53" s="155" t="s">
        <v>1224</v>
      </c>
      <c r="I53" s="150"/>
      <c r="J53" s="158"/>
      <c r="K53" s="150"/>
    </row>
    <row r="54" ht="60.0" customHeight="1">
      <c r="A54" s="218"/>
      <c r="B54" s="168">
        <v>1.0</v>
      </c>
      <c r="C54" s="144" t="s">
        <v>1271</v>
      </c>
      <c r="D54" s="145"/>
      <c r="E54" s="146" t="s">
        <v>1268</v>
      </c>
      <c r="F54" s="147">
        <v>1.0</v>
      </c>
      <c r="G54" s="148" t="str">
        <f>G55</f>
        <v>  16,758,000 </v>
      </c>
      <c r="H54" s="149" t="s">
        <v>1227</v>
      </c>
      <c r="I54" s="150"/>
      <c r="J54" s="158"/>
      <c r="K54" s="150"/>
    </row>
    <row r="55" ht="15.75" customHeight="1">
      <c r="A55" s="218"/>
      <c r="B55" s="193"/>
      <c r="C55" s="153">
        <v>1.0</v>
      </c>
      <c r="D55" s="154" t="s">
        <v>505</v>
      </c>
      <c r="E55" s="154" t="s">
        <v>1270</v>
      </c>
      <c r="F55" s="156" t="s">
        <v>1267</v>
      </c>
      <c r="G55" s="157">
        <v>1.6758E7</v>
      </c>
      <c r="H55" s="155" t="s">
        <v>1227</v>
      </c>
      <c r="I55" s="50"/>
      <c r="J55" s="158"/>
      <c r="K55" s="50"/>
    </row>
    <row r="56" ht="15.75" customHeight="1">
      <c r="A56" s="218"/>
      <c r="B56" s="168">
        <v>1.0</v>
      </c>
      <c r="C56" s="144" t="s">
        <v>503</v>
      </c>
      <c r="D56" s="145"/>
      <c r="E56" s="146" t="s">
        <v>1268</v>
      </c>
      <c r="F56" s="147">
        <v>1.0</v>
      </c>
      <c r="G56" s="148" t="str">
        <f>G57</f>
        <v>  15,730,000 </v>
      </c>
      <c r="H56" s="149" t="s">
        <v>1229</v>
      </c>
      <c r="I56" s="150"/>
      <c r="J56" s="158"/>
      <c r="K56" s="150"/>
    </row>
    <row r="57" ht="45.0" customHeight="1">
      <c r="A57" s="218"/>
      <c r="B57" s="193"/>
      <c r="C57" s="153">
        <v>1.0</v>
      </c>
      <c r="D57" s="154" t="s">
        <v>505</v>
      </c>
      <c r="E57" s="155" t="s">
        <v>1272</v>
      </c>
      <c r="F57" s="156" t="s">
        <v>1264</v>
      </c>
      <c r="G57" s="157">
        <v>1.573E7</v>
      </c>
      <c r="H57" s="155" t="s">
        <v>1229</v>
      </c>
      <c r="I57" s="50"/>
      <c r="J57" s="225"/>
      <c r="K57" s="50"/>
    </row>
    <row r="58" ht="60.0" customHeight="1">
      <c r="A58" s="218"/>
      <c r="B58" s="168">
        <v>1.0</v>
      </c>
      <c r="C58" s="144" t="s">
        <v>503</v>
      </c>
      <c r="D58" s="145"/>
      <c r="E58" s="146" t="s">
        <v>1273</v>
      </c>
      <c r="F58" s="210" t="s">
        <v>1267</v>
      </c>
      <c r="G58" s="148" t="str">
        <f>G59</f>
        <v>  10,645,000 </v>
      </c>
      <c r="H58" s="149" t="s">
        <v>1234</v>
      </c>
      <c r="I58" s="150"/>
      <c r="J58" s="158"/>
      <c r="K58" s="150"/>
    </row>
    <row r="59" ht="61.5" customHeight="1">
      <c r="A59" s="218"/>
      <c r="B59" s="193"/>
      <c r="C59" s="153">
        <v>1.0</v>
      </c>
      <c r="D59" s="154" t="s">
        <v>505</v>
      </c>
      <c r="E59" s="155" t="s">
        <v>1274</v>
      </c>
      <c r="F59" s="156" t="s">
        <v>1267</v>
      </c>
      <c r="G59" s="157">
        <v>1.0645E7</v>
      </c>
      <c r="H59" s="155" t="s">
        <v>1234</v>
      </c>
      <c r="I59" s="50"/>
      <c r="J59" s="158"/>
      <c r="K59" s="50"/>
    </row>
    <row r="60" ht="44.25" customHeight="1">
      <c r="A60" s="218"/>
      <c r="B60" s="168">
        <v>1.0</v>
      </c>
      <c r="C60" s="144" t="s">
        <v>503</v>
      </c>
      <c r="D60" s="145"/>
      <c r="E60" s="146" t="s">
        <v>1275</v>
      </c>
      <c r="F60" s="210" t="s">
        <v>1261</v>
      </c>
      <c r="G60" s="148" t="str">
        <f>G61</f>
        <v>  3,500,000 </v>
      </c>
      <c r="H60" s="149" t="s">
        <v>1276</v>
      </c>
      <c r="I60" s="150"/>
      <c r="J60" s="158"/>
      <c r="K60" s="150"/>
    </row>
    <row r="61" ht="45.0" customHeight="1">
      <c r="A61" s="218"/>
      <c r="B61" s="193"/>
      <c r="C61" s="153">
        <v>1.0</v>
      </c>
      <c r="D61" s="154" t="s">
        <v>505</v>
      </c>
      <c r="E61" s="155" t="s">
        <v>1277</v>
      </c>
      <c r="F61" s="156" t="s">
        <v>1264</v>
      </c>
      <c r="G61" s="157">
        <v>3500000.0</v>
      </c>
      <c r="H61" s="155" t="s">
        <v>1276</v>
      </c>
      <c r="I61" s="50"/>
      <c r="J61" s="158"/>
      <c r="K61" s="50"/>
    </row>
    <row r="62" ht="43.5" customHeight="1">
      <c r="A62" s="218"/>
      <c r="B62" s="190">
        <v>2.0</v>
      </c>
      <c r="C62" s="144" t="s">
        <v>506</v>
      </c>
      <c r="D62" s="145"/>
      <c r="E62" s="146" t="s">
        <v>1278</v>
      </c>
      <c r="F62" s="147">
        <v>1.0</v>
      </c>
      <c r="G62" s="148" t="str">
        <f>SUM(G63:G80)</f>
        <v>  5,465,686,182 </v>
      </c>
      <c r="H62" s="149" t="s">
        <v>1211</v>
      </c>
      <c r="I62" s="150"/>
      <c r="J62" s="158"/>
      <c r="K62" s="150"/>
    </row>
    <row r="63" ht="15.75" customHeight="1">
      <c r="A63" s="218"/>
      <c r="B63" s="152"/>
      <c r="C63" s="164">
        <v>1.0</v>
      </c>
      <c r="D63" s="165" t="s">
        <v>1279</v>
      </c>
      <c r="E63" s="155" t="s">
        <v>1280</v>
      </c>
      <c r="F63" s="226" t="s">
        <v>1267</v>
      </c>
      <c r="G63" s="227">
        <v>1.97262341E8</v>
      </c>
      <c r="H63" s="155" t="s">
        <v>1211</v>
      </c>
      <c r="I63" s="50"/>
      <c r="J63" s="158"/>
      <c r="K63" s="50"/>
    </row>
    <row r="64" ht="31.5" customHeight="1">
      <c r="A64" s="218"/>
      <c r="B64" s="152"/>
      <c r="C64" s="161"/>
      <c r="D64" s="162"/>
      <c r="E64" s="155" t="s">
        <v>1281</v>
      </c>
      <c r="F64" s="173">
        <v>1.0</v>
      </c>
      <c r="G64" s="227">
        <v>5.55656805E8</v>
      </c>
      <c r="H64" s="155" t="s">
        <v>1211</v>
      </c>
      <c r="I64" s="50"/>
      <c r="J64" s="158"/>
      <c r="K64" s="50"/>
    </row>
    <row r="65" ht="30.0" customHeight="1">
      <c r="A65" s="218"/>
      <c r="B65" s="152"/>
      <c r="C65" s="161"/>
      <c r="D65" s="162"/>
      <c r="E65" s="155" t="s">
        <v>1282</v>
      </c>
      <c r="F65" s="156" t="s">
        <v>1283</v>
      </c>
      <c r="G65" s="227">
        <v>0.0</v>
      </c>
      <c r="H65" s="155" t="s">
        <v>1211</v>
      </c>
      <c r="I65" s="50"/>
      <c r="J65" s="158"/>
      <c r="K65" s="50"/>
    </row>
    <row r="66" ht="47.25" customHeight="1">
      <c r="A66" s="218"/>
      <c r="B66" s="152"/>
      <c r="C66" s="161"/>
      <c r="D66" s="162"/>
      <c r="E66" s="155" t="s">
        <v>1284</v>
      </c>
      <c r="F66" s="156" t="s">
        <v>1285</v>
      </c>
      <c r="G66" s="227">
        <v>0.0</v>
      </c>
      <c r="H66" s="155" t="s">
        <v>1211</v>
      </c>
      <c r="I66" s="50"/>
      <c r="J66" s="158"/>
      <c r="K66" s="50"/>
    </row>
    <row r="67" ht="47.25" customHeight="1">
      <c r="A67" s="218"/>
      <c r="B67" s="152"/>
      <c r="C67" s="161"/>
      <c r="D67" s="162"/>
      <c r="E67" s="155" t="s">
        <v>1286</v>
      </c>
      <c r="F67" s="156" t="s">
        <v>1287</v>
      </c>
      <c r="G67" s="227">
        <v>8.388E8</v>
      </c>
      <c r="H67" s="155" t="s">
        <v>1211</v>
      </c>
      <c r="I67" s="50"/>
      <c r="J67" s="158"/>
      <c r="K67" s="50"/>
    </row>
    <row r="68" ht="47.25" customHeight="1">
      <c r="A68" s="218"/>
      <c r="B68" s="152"/>
      <c r="C68" s="161"/>
      <c r="D68" s="162"/>
      <c r="E68" s="155" t="s">
        <v>1288</v>
      </c>
      <c r="F68" s="156" t="s">
        <v>1267</v>
      </c>
      <c r="G68" s="227">
        <v>4.4083875E7</v>
      </c>
      <c r="H68" s="155" t="s">
        <v>1211</v>
      </c>
      <c r="I68" s="50"/>
      <c r="J68" s="158"/>
      <c r="K68" s="50"/>
    </row>
    <row r="69" ht="28.5" customHeight="1">
      <c r="A69" s="218"/>
      <c r="B69" s="181"/>
      <c r="C69" s="161"/>
      <c r="D69" s="162"/>
      <c r="E69" s="155" t="s">
        <v>1289</v>
      </c>
      <c r="F69" s="156" t="s">
        <v>1290</v>
      </c>
      <c r="G69" s="227">
        <v>9.625E7</v>
      </c>
      <c r="H69" s="155" t="s">
        <v>1211</v>
      </c>
      <c r="I69" s="50"/>
      <c r="J69" s="158"/>
      <c r="K69" s="50"/>
    </row>
    <row r="70" ht="47.25" customHeight="1">
      <c r="A70" s="218"/>
      <c r="B70" s="152"/>
      <c r="C70" s="161"/>
      <c r="D70" s="162"/>
      <c r="E70" s="155" t="s">
        <v>1291</v>
      </c>
      <c r="F70" s="156" t="s">
        <v>1292</v>
      </c>
      <c r="G70" s="227">
        <v>4.94E8</v>
      </c>
      <c r="H70" s="155" t="s">
        <v>1211</v>
      </c>
      <c r="I70" s="50"/>
      <c r="J70" s="158"/>
      <c r="K70" s="50"/>
    </row>
    <row r="71" ht="30.75" customHeight="1">
      <c r="A71" s="223"/>
      <c r="B71" s="181"/>
      <c r="C71" s="188"/>
      <c r="D71" s="189"/>
      <c r="E71" s="155" t="s">
        <v>1293</v>
      </c>
      <c r="F71" s="156" t="s">
        <v>1285</v>
      </c>
      <c r="G71" s="227">
        <v>0.0</v>
      </c>
      <c r="H71" s="155" t="s">
        <v>1211</v>
      </c>
      <c r="I71" s="50"/>
      <c r="J71" s="158"/>
      <c r="K71" s="50"/>
    </row>
    <row r="72" ht="15.75" customHeight="1">
      <c r="A72" s="218"/>
      <c r="B72" s="152"/>
      <c r="C72" s="161"/>
      <c r="D72" s="162"/>
      <c r="E72" s="228" t="s">
        <v>1294</v>
      </c>
      <c r="F72" s="229" t="s">
        <v>1295</v>
      </c>
      <c r="G72" s="230">
        <v>8.7653484E7</v>
      </c>
      <c r="H72" s="228" t="s">
        <v>1211</v>
      </c>
      <c r="I72" s="50"/>
      <c r="J72" s="158"/>
      <c r="K72" s="50"/>
    </row>
    <row r="73" ht="47.25" customHeight="1">
      <c r="A73" s="218"/>
      <c r="B73" s="152"/>
      <c r="C73" s="161"/>
      <c r="D73" s="162"/>
      <c r="E73" s="155" t="s">
        <v>1296</v>
      </c>
      <c r="F73" s="156" t="s">
        <v>1297</v>
      </c>
      <c r="G73" s="227">
        <v>6.26530465E8</v>
      </c>
      <c r="H73" s="155" t="s">
        <v>1211</v>
      </c>
      <c r="I73" s="50"/>
      <c r="J73" s="158"/>
      <c r="K73" s="50"/>
    </row>
    <row r="74" ht="30.75" customHeight="1">
      <c r="A74" s="218"/>
      <c r="B74" s="152"/>
      <c r="C74" s="161"/>
      <c r="D74" s="162"/>
      <c r="E74" s="155" t="s">
        <v>1298</v>
      </c>
      <c r="F74" s="156" t="s">
        <v>1299</v>
      </c>
      <c r="G74" s="227">
        <v>0.0</v>
      </c>
      <c r="H74" s="155" t="s">
        <v>1211</v>
      </c>
      <c r="I74" s="50"/>
      <c r="J74" s="158"/>
      <c r="K74" s="50"/>
    </row>
    <row r="75" ht="47.25" customHeight="1">
      <c r="A75" s="218"/>
      <c r="B75" s="152"/>
      <c r="C75" s="161"/>
      <c r="D75" s="162"/>
      <c r="E75" s="155" t="s">
        <v>1300</v>
      </c>
      <c r="F75" s="156" t="s">
        <v>1267</v>
      </c>
      <c r="G75" s="227">
        <v>1.59035862E8</v>
      </c>
      <c r="H75" s="155" t="s">
        <v>1211</v>
      </c>
      <c r="I75" s="50"/>
      <c r="J75" s="158"/>
      <c r="K75" s="50"/>
    </row>
    <row r="76" ht="32.25" customHeight="1">
      <c r="A76" s="218"/>
      <c r="B76" s="152"/>
      <c r="C76" s="161"/>
      <c r="D76" s="162"/>
      <c r="E76" s="155" t="s">
        <v>1301</v>
      </c>
      <c r="F76" s="156" t="s">
        <v>1302</v>
      </c>
      <c r="G76" s="227">
        <v>0.0</v>
      </c>
      <c r="H76" s="155" t="s">
        <v>1211</v>
      </c>
      <c r="I76" s="50"/>
      <c r="J76" s="158"/>
      <c r="K76" s="50"/>
    </row>
    <row r="77" ht="15.75" customHeight="1">
      <c r="A77" s="218"/>
      <c r="B77" s="152"/>
      <c r="C77" s="188"/>
      <c r="D77" s="189"/>
      <c r="E77" s="155" t="s">
        <v>1303</v>
      </c>
      <c r="F77" s="156" t="s">
        <v>1267</v>
      </c>
      <c r="G77" s="227">
        <v>3.91225513E8</v>
      </c>
      <c r="H77" s="155" t="s">
        <v>1211</v>
      </c>
      <c r="I77" s="50"/>
      <c r="J77" s="158"/>
      <c r="K77" s="50"/>
    </row>
    <row r="78" ht="60.0" customHeight="1">
      <c r="A78" s="218"/>
      <c r="B78" s="152"/>
      <c r="C78" s="153">
        <v>2.0</v>
      </c>
      <c r="D78" s="154" t="s">
        <v>189</v>
      </c>
      <c r="E78" s="155" t="s">
        <v>1304</v>
      </c>
      <c r="F78" s="156" t="s">
        <v>1267</v>
      </c>
      <c r="G78" s="157">
        <v>1.72730437E8</v>
      </c>
      <c r="H78" s="155" t="s">
        <v>1211</v>
      </c>
      <c r="I78" s="50"/>
      <c r="J78" s="158"/>
      <c r="K78" s="50"/>
    </row>
    <row r="79" ht="44.25" customHeight="1">
      <c r="A79" s="218"/>
      <c r="B79" s="152"/>
      <c r="C79" s="153">
        <v>3.0</v>
      </c>
      <c r="D79" s="154" t="s">
        <v>510</v>
      </c>
      <c r="E79" s="155" t="s">
        <v>1305</v>
      </c>
      <c r="F79" s="156" t="s">
        <v>1306</v>
      </c>
      <c r="G79" s="157">
        <v>1.7507574E9</v>
      </c>
      <c r="H79" s="155" t="s">
        <v>1211</v>
      </c>
      <c r="I79" s="50"/>
      <c r="J79" s="158"/>
      <c r="K79" s="50"/>
    </row>
    <row r="80" ht="15.75" customHeight="1">
      <c r="A80" s="218"/>
      <c r="B80" s="181"/>
      <c r="C80" s="153">
        <v>4.0</v>
      </c>
      <c r="D80" s="154" t="s">
        <v>512</v>
      </c>
      <c r="E80" s="155" t="s">
        <v>1307</v>
      </c>
      <c r="F80" s="156" t="s">
        <v>1267</v>
      </c>
      <c r="G80" s="157">
        <v>5.17E7</v>
      </c>
      <c r="H80" s="155" t="s">
        <v>1211</v>
      </c>
      <c r="I80" s="50"/>
      <c r="J80" s="158"/>
      <c r="K80" s="50"/>
    </row>
    <row r="81" ht="15.75" customHeight="1">
      <c r="A81" s="218"/>
      <c r="B81" s="190">
        <v>2.0</v>
      </c>
      <c r="C81" s="144" t="s">
        <v>506</v>
      </c>
      <c r="D81" s="145"/>
      <c r="E81" s="146" t="s">
        <v>1278</v>
      </c>
      <c r="F81" s="147">
        <v>1.0</v>
      </c>
      <c r="G81" s="148" t="str">
        <f>SUM(G82:G85)</f>
        <v>  17,340,500,106 </v>
      </c>
      <c r="H81" s="149" t="s">
        <v>1217</v>
      </c>
      <c r="I81" s="150"/>
      <c r="J81" s="158"/>
      <c r="K81" s="150"/>
    </row>
    <row r="82" ht="15.75" customHeight="1">
      <c r="A82" s="218"/>
      <c r="B82" s="152"/>
      <c r="C82" s="208">
        <v>1.0</v>
      </c>
      <c r="D82" s="209" t="s">
        <v>507</v>
      </c>
      <c r="E82" s="155" t="s">
        <v>1303</v>
      </c>
      <c r="F82" s="156" t="s">
        <v>1267</v>
      </c>
      <c r="G82" s="157">
        <v>1.50671621E8</v>
      </c>
      <c r="H82" s="155" t="s">
        <v>1217</v>
      </c>
      <c r="I82" s="50"/>
      <c r="J82" s="158"/>
      <c r="K82" s="50"/>
    </row>
    <row r="83" ht="15.75" customHeight="1">
      <c r="A83" s="218"/>
      <c r="B83" s="152"/>
      <c r="C83" s="153">
        <v>2.0</v>
      </c>
      <c r="D83" s="154" t="s">
        <v>189</v>
      </c>
      <c r="E83" s="155" t="s">
        <v>1308</v>
      </c>
      <c r="F83" s="156" t="s">
        <v>1267</v>
      </c>
      <c r="G83" s="157">
        <v>1.48732485E8</v>
      </c>
      <c r="H83" s="155" t="s">
        <v>1217</v>
      </c>
      <c r="I83" s="50"/>
      <c r="J83" s="158"/>
      <c r="K83" s="50"/>
    </row>
    <row r="84" ht="15.75" customHeight="1">
      <c r="A84" s="218"/>
      <c r="B84" s="152"/>
      <c r="C84" s="153">
        <v>3.0</v>
      </c>
      <c r="D84" s="154" t="s">
        <v>510</v>
      </c>
      <c r="E84" s="155" t="s">
        <v>1309</v>
      </c>
      <c r="F84" s="231" t="s">
        <v>1310</v>
      </c>
      <c r="G84" s="157">
        <v>1.7017596E10</v>
      </c>
      <c r="H84" s="155" t="s">
        <v>1217</v>
      </c>
      <c r="I84" s="50"/>
      <c r="J84" s="158"/>
      <c r="K84" s="50"/>
    </row>
    <row r="85" ht="42.75" customHeight="1">
      <c r="A85" s="218"/>
      <c r="B85" s="152"/>
      <c r="C85" s="153">
        <v>4.0</v>
      </c>
      <c r="D85" s="154" t="s">
        <v>512</v>
      </c>
      <c r="E85" s="155" t="s">
        <v>1311</v>
      </c>
      <c r="F85" s="231" t="s">
        <v>1267</v>
      </c>
      <c r="G85" s="157">
        <v>2.35E7</v>
      </c>
      <c r="H85" s="155" t="s">
        <v>1217</v>
      </c>
      <c r="I85" s="50"/>
      <c r="J85" s="158"/>
      <c r="K85" s="50"/>
    </row>
    <row r="86" ht="45.75" customHeight="1">
      <c r="A86" s="218"/>
      <c r="B86" s="190">
        <v>2.0</v>
      </c>
      <c r="C86" s="232" t="s">
        <v>506</v>
      </c>
      <c r="D86" s="233"/>
      <c r="E86" s="149" t="s">
        <v>1278</v>
      </c>
      <c r="F86" s="147">
        <v>1.0</v>
      </c>
      <c r="G86" s="234" t="str">
        <f>SUM(G87:G90)</f>
        <v>  19,954,528,152 </v>
      </c>
      <c r="H86" s="149" t="s">
        <v>1220</v>
      </c>
      <c r="I86" s="150"/>
      <c r="J86" s="158"/>
      <c r="K86" s="150"/>
    </row>
    <row r="87" ht="47.25" customHeight="1">
      <c r="A87" s="218"/>
      <c r="B87" s="152"/>
      <c r="C87" s="164">
        <v>1.0</v>
      </c>
      <c r="D87" s="165" t="s">
        <v>507</v>
      </c>
      <c r="E87" s="155" t="s">
        <v>1312</v>
      </c>
      <c r="F87" s="156" t="s">
        <v>1264</v>
      </c>
      <c r="G87" s="235">
        <v>1.49140715E8</v>
      </c>
      <c r="H87" s="155" t="s">
        <v>1220</v>
      </c>
      <c r="I87" s="50"/>
      <c r="J87" s="158"/>
      <c r="K87" s="50"/>
    </row>
    <row r="88" ht="60.75" customHeight="1">
      <c r="A88" s="218"/>
      <c r="B88" s="181"/>
      <c r="C88" s="188"/>
      <c r="D88" s="189"/>
      <c r="E88" s="155" t="s">
        <v>1313</v>
      </c>
      <c r="F88" s="156" t="s">
        <v>1264</v>
      </c>
      <c r="G88" s="157">
        <v>2.00395437E8</v>
      </c>
      <c r="H88" s="155" t="s">
        <v>1220</v>
      </c>
      <c r="I88" s="50"/>
      <c r="J88" s="158"/>
      <c r="K88" s="50"/>
    </row>
    <row r="89" ht="60.0" customHeight="1">
      <c r="A89" s="218"/>
      <c r="B89" s="152"/>
      <c r="C89" s="153">
        <v>2.0</v>
      </c>
      <c r="D89" s="154" t="s">
        <v>189</v>
      </c>
      <c r="E89" s="155" t="s">
        <v>1308</v>
      </c>
      <c r="F89" s="156" t="s">
        <v>1264</v>
      </c>
      <c r="G89" s="157">
        <v>2.2007425E8</v>
      </c>
      <c r="H89" s="155" t="s">
        <v>1220</v>
      </c>
      <c r="I89" s="50"/>
      <c r="J89" s="158"/>
      <c r="K89" s="50"/>
    </row>
    <row r="90" ht="15.75" customHeight="1">
      <c r="A90" s="223"/>
      <c r="B90" s="181"/>
      <c r="C90" s="153">
        <v>3.0</v>
      </c>
      <c r="D90" s="154" t="s">
        <v>510</v>
      </c>
      <c r="E90" s="155" t="s">
        <v>1314</v>
      </c>
      <c r="F90" s="156" t="s">
        <v>1315</v>
      </c>
      <c r="G90" s="157">
        <v>1.938491775E10</v>
      </c>
      <c r="H90" s="155" t="s">
        <v>1220</v>
      </c>
      <c r="I90" s="50"/>
      <c r="J90" s="158"/>
      <c r="K90" s="50"/>
    </row>
    <row r="91" ht="46.5" customHeight="1">
      <c r="A91" s="218"/>
      <c r="B91" s="222">
        <v>2.0</v>
      </c>
      <c r="C91" s="182" t="s">
        <v>506</v>
      </c>
      <c r="D91" s="183"/>
      <c r="E91" s="184" t="s">
        <v>1316</v>
      </c>
      <c r="F91" s="185">
        <v>1.0</v>
      </c>
      <c r="G91" s="236" t="str">
        <f>SUM(G92:G99)</f>
        <v>  22,632,961,956 </v>
      </c>
      <c r="H91" s="187" t="s">
        <v>1224</v>
      </c>
      <c r="I91" s="150"/>
      <c r="J91" s="158"/>
      <c r="K91" s="150"/>
    </row>
    <row r="92" ht="44.25" customHeight="1">
      <c r="A92" s="218"/>
      <c r="B92" s="237"/>
      <c r="C92" s="153">
        <v>1.0</v>
      </c>
      <c r="D92" s="154" t="s">
        <v>507</v>
      </c>
      <c r="E92" s="155" t="s">
        <v>1317</v>
      </c>
      <c r="F92" s="156" t="s">
        <v>1267</v>
      </c>
      <c r="G92" s="157">
        <v>1.40448281E8</v>
      </c>
      <c r="H92" s="155" t="s">
        <v>1224</v>
      </c>
      <c r="I92" s="50" t="s">
        <v>1318</v>
      </c>
      <c r="J92" s="158"/>
      <c r="K92" s="50"/>
    </row>
    <row r="93" ht="36.0" customHeight="1">
      <c r="A93" s="218"/>
      <c r="B93" s="237"/>
      <c r="C93" s="159"/>
      <c r="D93" s="160"/>
      <c r="E93" s="155" t="s">
        <v>1319</v>
      </c>
      <c r="F93" s="156" t="s">
        <v>1320</v>
      </c>
      <c r="G93" s="166">
        <v>7.56733285E8</v>
      </c>
      <c r="H93" s="155" t="s">
        <v>1224</v>
      </c>
      <c r="I93" s="50" t="s">
        <v>1318</v>
      </c>
      <c r="J93" s="158"/>
      <c r="K93" s="50"/>
    </row>
    <row r="94" ht="49.5" customHeight="1">
      <c r="A94" s="218"/>
      <c r="B94" s="237"/>
      <c r="C94" s="161"/>
      <c r="D94" s="162"/>
      <c r="E94" s="155" t="s">
        <v>1321</v>
      </c>
      <c r="F94" s="156" t="s">
        <v>1320</v>
      </c>
      <c r="G94" s="238"/>
      <c r="H94" s="155" t="s">
        <v>1224</v>
      </c>
      <c r="I94" s="50"/>
      <c r="J94" s="158"/>
      <c r="K94" s="50"/>
    </row>
    <row r="95" ht="44.25" customHeight="1">
      <c r="A95" s="218"/>
      <c r="B95" s="237"/>
      <c r="C95" s="188"/>
      <c r="D95" s="189"/>
      <c r="E95" s="155" t="s">
        <v>1322</v>
      </c>
      <c r="F95" s="156" t="s">
        <v>1267</v>
      </c>
      <c r="G95" s="171"/>
      <c r="H95" s="155" t="s">
        <v>1224</v>
      </c>
      <c r="I95" s="50"/>
      <c r="J95" s="158"/>
      <c r="K95" s="50"/>
    </row>
    <row r="96" ht="61.5" customHeight="1">
      <c r="A96" s="218"/>
      <c r="B96" s="237"/>
      <c r="C96" s="153">
        <v>2.0</v>
      </c>
      <c r="D96" s="154" t="s">
        <v>189</v>
      </c>
      <c r="E96" s="155" t="s">
        <v>1323</v>
      </c>
      <c r="F96" s="156" t="s">
        <v>1267</v>
      </c>
      <c r="G96" s="157">
        <v>1.9964285E8</v>
      </c>
      <c r="H96" s="155" t="s">
        <v>1224</v>
      </c>
      <c r="I96" s="50"/>
      <c r="J96" s="158"/>
      <c r="K96" s="50"/>
    </row>
    <row r="97" ht="31.5" customHeight="1">
      <c r="A97" s="218"/>
      <c r="B97" s="237"/>
      <c r="C97" s="164">
        <v>3.0</v>
      </c>
      <c r="D97" s="165" t="s">
        <v>510</v>
      </c>
      <c r="E97" s="155" t="s">
        <v>1324</v>
      </c>
      <c r="F97" s="156" t="s">
        <v>1320</v>
      </c>
      <c r="G97" s="166">
        <v>2.149999154E10</v>
      </c>
      <c r="H97" s="155" t="s">
        <v>1224</v>
      </c>
      <c r="I97" s="50"/>
      <c r="J97" s="158"/>
      <c r="K97" s="50"/>
    </row>
    <row r="98" ht="43.5" customHeight="1">
      <c r="A98" s="218"/>
      <c r="B98" s="237"/>
      <c r="C98" s="188"/>
      <c r="D98" s="189"/>
      <c r="E98" s="155" t="s">
        <v>1325</v>
      </c>
      <c r="F98" s="156" t="s">
        <v>1267</v>
      </c>
      <c r="G98" s="171"/>
      <c r="H98" s="155" t="s">
        <v>1224</v>
      </c>
      <c r="I98" s="50"/>
      <c r="J98" s="158"/>
      <c r="K98" s="50"/>
    </row>
    <row r="99" ht="47.25" customHeight="1">
      <c r="A99" s="218"/>
      <c r="B99" s="237"/>
      <c r="C99" s="153">
        <v>4.0</v>
      </c>
      <c r="D99" s="154" t="s">
        <v>512</v>
      </c>
      <c r="E99" s="155" t="s">
        <v>1326</v>
      </c>
      <c r="F99" s="156" t="s">
        <v>1267</v>
      </c>
      <c r="G99" s="157">
        <v>3.6146E7</v>
      </c>
      <c r="H99" s="155" t="s">
        <v>1224</v>
      </c>
      <c r="I99" s="50"/>
      <c r="J99" s="158"/>
      <c r="K99" s="50"/>
    </row>
    <row r="100" ht="44.25" customHeight="1">
      <c r="A100" s="218"/>
      <c r="B100" s="179">
        <v>2.0</v>
      </c>
      <c r="C100" s="232" t="s">
        <v>506</v>
      </c>
      <c r="D100" s="233"/>
      <c r="E100" s="146" t="s">
        <v>1278</v>
      </c>
      <c r="F100" s="147">
        <v>1.0</v>
      </c>
      <c r="G100" s="239" t="str">
        <f>SUM(G101:G106)</f>
        <v>  19,386,343,345 </v>
      </c>
      <c r="H100" s="149" t="s">
        <v>1227</v>
      </c>
      <c r="I100" s="150"/>
      <c r="J100" s="158"/>
      <c r="K100" s="150"/>
    </row>
    <row r="101" ht="44.25" customHeight="1">
      <c r="A101" s="218"/>
      <c r="B101" s="152"/>
      <c r="C101" s="164">
        <v>1.0</v>
      </c>
      <c r="D101" s="165" t="s">
        <v>507</v>
      </c>
      <c r="E101" s="155" t="s">
        <v>1312</v>
      </c>
      <c r="F101" s="156" t="s">
        <v>1267</v>
      </c>
      <c r="G101" s="157">
        <v>1.49999311E8</v>
      </c>
      <c r="H101" s="155" t="s">
        <v>1227</v>
      </c>
      <c r="I101" s="50"/>
      <c r="J101" s="158"/>
      <c r="K101" s="50"/>
    </row>
    <row r="102" ht="45.0" customHeight="1">
      <c r="A102" s="218"/>
      <c r="B102" s="152"/>
      <c r="C102" s="161"/>
      <c r="D102" s="162"/>
      <c r="E102" s="155" t="s">
        <v>1327</v>
      </c>
      <c r="F102" s="156" t="s">
        <v>1267</v>
      </c>
      <c r="G102" s="157">
        <v>1.62307816E8</v>
      </c>
      <c r="H102" s="155" t="s">
        <v>1227</v>
      </c>
      <c r="I102" s="50"/>
      <c r="J102" s="158"/>
      <c r="K102" s="50"/>
    </row>
    <row r="103" ht="59.25" customHeight="1">
      <c r="A103" s="218"/>
      <c r="B103" s="152"/>
      <c r="C103" s="188"/>
      <c r="D103" s="189"/>
      <c r="E103" s="155" t="s">
        <v>1328</v>
      </c>
      <c r="F103" s="156" t="s">
        <v>1267</v>
      </c>
      <c r="G103" s="157">
        <v>2.1704342E7</v>
      </c>
      <c r="H103" s="155" t="s">
        <v>1227</v>
      </c>
      <c r="I103" s="50"/>
      <c r="J103" s="158"/>
      <c r="K103" s="50"/>
    </row>
    <row r="104" ht="60.0" customHeight="1">
      <c r="A104" s="218"/>
      <c r="B104" s="152"/>
      <c r="C104" s="153">
        <v>2.0</v>
      </c>
      <c r="D104" s="154" t="s">
        <v>189</v>
      </c>
      <c r="E104" s="155" t="s">
        <v>1304</v>
      </c>
      <c r="F104" s="156" t="s">
        <v>1267</v>
      </c>
      <c r="G104" s="157">
        <v>2.10355156E8</v>
      </c>
      <c r="H104" s="155" t="s">
        <v>1227</v>
      </c>
      <c r="I104" s="50" t="s">
        <v>1318</v>
      </c>
      <c r="J104" s="158"/>
      <c r="K104" s="50"/>
    </row>
    <row r="105" ht="15.75" customHeight="1">
      <c r="A105" s="218"/>
      <c r="B105" s="181"/>
      <c r="C105" s="153">
        <v>3.0</v>
      </c>
      <c r="D105" s="154" t="s">
        <v>510</v>
      </c>
      <c r="E105" s="155" t="s">
        <v>1314</v>
      </c>
      <c r="F105" s="156" t="s">
        <v>1329</v>
      </c>
      <c r="G105" s="157">
        <v>1.881922872E10</v>
      </c>
      <c r="H105" s="155" t="s">
        <v>1227</v>
      </c>
      <c r="I105" s="50"/>
      <c r="J105" s="158"/>
      <c r="K105" s="50"/>
    </row>
    <row r="106" ht="44.25" customHeight="1">
      <c r="A106" s="218"/>
      <c r="B106" s="152"/>
      <c r="C106" s="153">
        <v>4.0</v>
      </c>
      <c r="D106" s="154" t="s">
        <v>512</v>
      </c>
      <c r="E106" s="155" t="s">
        <v>1307</v>
      </c>
      <c r="F106" s="156" t="s">
        <v>1267</v>
      </c>
      <c r="G106" s="157">
        <v>2.2748E7</v>
      </c>
      <c r="H106" s="155" t="s">
        <v>1227</v>
      </c>
      <c r="I106" s="50"/>
      <c r="J106" s="158"/>
      <c r="K106" s="50"/>
    </row>
    <row r="107" ht="47.25" customHeight="1">
      <c r="A107" s="218"/>
      <c r="B107" s="240">
        <v>2.0</v>
      </c>
      <c r="C107" s="144" t="s">
        <v>506</v>
      </c>
      <c r="D107" s="145"/>
      <c r="E107" s="150" t="s">
        <v>1278</v>
      </c>
      <c r="F107" s="147">
        <v>1.0</v>
      </c>
      <c r="G107" s="148" t="str">
        <f>SUM(G108:G113)</f>
        <v>  19,821,087,089 </v>
      </c>
      <c r="H107" s="146" t="s">
        <v>1229</v>
      </c>
      <c r="I107" s="150"/>
      <c r="J107" s="158"/>
      <c r="K107" s="150"/>
    </row>
    <row r="108" ht="46.5" customHeight="1">
      <c r="A108" s="218"/>
      <c r="B108" s="152"/>
      <c r="C108" s="164">
        <v>1.0</v>
      </c>
      <c r="D108" s="241" t="s">
        <v>507</v>
      </c>
      <c r="E108" s="242" t="s">
        <v>1330</v>
      </c>
      <c r="F108" s="156" t="s">
        <v>1264</v>
      </c>
      <c r="G108" s="157">
        <v>1.49883373E8</v>
      </c>
      <c r="H108" s="155" t="s">
        <v>1229</v>
      </c>
      <c r="I108" s="50"/>
      <c r="J108" s="158"/>
      <c r="K108" s="50"/>
    </row>
    <row r="109" ht="15.75" customHeight="1">
      <c r="A109" s="218"/>
      <c r="B109" s="152"/>
      <c r="C109" s="188"/>
      <c r="D109" s="243"/>
      <c r="E109" s="244" t="s">
        <v>1331</v>
      </c>
      <c r="F109" s="156" t="s">
        <v>1264</v>
      </c>
      <c r="G109" s="157">
        <v>2.52124796E8</v>
      </c>
      <c r="H109" s="155" t="s">
        <v>1229</v>
      </c>
      <c r="I109" s="50"/>
      <c r="J109" s="158"/>
      <c r="K109" s="50"/>
    </row>
    <row r="110" ht="15.75" customHeight="1">
      <c r="A110" s="223"/>
      <c r="B110" s="181"/>
      <c r="C110" s="153">
        <v>2.0</v>
      </c>
      <c r="D110" s="245" t="s">
        <v>189</v>
      </c>
      <c r="E110" s="246" t="s">
        <v>1332</v>
      </c>
      <c r="F110" s="156" t="s">
        <v>1264</v>
      </c>
      <c r="G110" s="157">
        <v>1.6070871E8</v>
      </c>
      <c r="H110" s="155" t="s">
        <v>1229</v>
      </c>
      <c r="I110" s="50"/>
      <c r="J110" s="158"/>
      <c r="K110" s="50"/>
    </row>
    <row r="111" ht="48.75" customHeight="1">
      <c r="A111" s="218"/>
      <c r="B111" s="152"/>
      <c r="C111" s="247">
        <v>3.0</v>
      </c>
      <c r="D111" s="248" t="s">
        <v>510</v>
      </c>
      <c r="E111" s="246" t="s">
        <v>1333</v>
      </c>
      <c r="F111" s="229" t="s">
        <v>1334</v>
      </c>
      <c r="G111" s="249">
        <v>1.919957381E10</v>
      </c>
      <c r="H111" s="228" t="s">
        <v>1229</v>
      </c>
      <c r="I111" s="50"/>
      <c r="J111" s="158"/>
      <c r="K111" s="50"/>
    </row>
    <row r="112" ht="63.75" customHeight="1">
      <c r="A112" s="218"/>
      <c r="B112" s="152"/>
      <c r="C112" s="188"/>
      <c r="D112" s="243"/>
      <c r="E112" s="50" t="s">
        <v>1335</v>
      </c>
      <c r="F112" s="156" t="s">
        <v>1336</v>
      </c>
      <c r="G112" s="157">
        <v>0.0</v>
      </c>
      <c r="H112" s="155" t="s">
        <v>1229</v>
      </c>
      <c r="I112" s="50"/>
      <c r="J112" s="158"/>
      <c r="K112" s="50"/>
    </row>
    <row r="113" ht="45.75" customHeight="1">
      <c r="A113" s="218"/>
      <c r="B113" s="152"/>
      <c r="C113" s="153">
        <v>4.0</v>
      </c>
      <c r="D113" s="245" t="s">
        <v>512</v>
      </c>
      <c r="E113" s="155" t="s">
        <v>1337</v>
      </c>
      <c r="F113" s="156" t="s">
        <v>1264</v>
      </c>
      <c r="G113" s="157">
        <v>5.87964E7</v>
      </c>
      <c r="H113" s="155" t="s">
        <v>1229</v>
      </c>
      <c r="I113" s="50"/>
      <c r="J113" s="158"/>
      <c r="K113" s="50"/>
    </row>
    <row r="114" ht="48.0" customHeight="1">
      <c r="A114" s="218"/>
      <c r="B114" s="179">
        <v>2.0</v>
      </c>
      <c r="C114" s="144" t="s">
        <v>506</v>
      </c>
      <c r="D114" s="145"/>
      <c r="E114" s="146" t="s">
        <v>1278</v>
      </c>
      <c r="F114" s="147">
        <v>1.0</v>
      </c>
      <c r="G114" s="148" t="str">
        <f>SUM(G115:G118)</f>
        <v>  3,759,957,186 </v>
      </c>
      <c r="H114" s="149" t="s">
        <v>1234</v>
      </c>
      <c r="I114" s="150"/>
      <c r="J114" s="158"/>
      <c r="K114" s="150"/>
    </row>
    <row r="115" ht="15.75" customHeight="1">
      <c r="A115" s="218"/>
      <c r="B115" s="152"/>
      <c r="C115" s="153">
        <v>1.0</v>
      </c>
      <c r="D115" s="245" t="s">
        <v>507</v>
      </c>
      <c r="E115" s="155" t="s">
        <v>1338</v>
      </c>
      <c r="F115" s="156" t="s">
        <v>1267</v>
      </c>
      <c r="G115" s="157">
        <v>1.74671426E8</v>
      </c>
      <c r="H115" s="155" t="s">
        <v>1234</v>
      </c>
      <c r="I115" s="50"/>
      <c r="J115" s="158"/>
      <c r="K115" s="50"/>
    </row>
    <row r="116" ht="60.0" customHeight="1">
      <c r="A116" s="218"/>
      <c r="B116" s="152"/>
      <c r="C116" s="153">
        <v>2.0</v>
      </c>
      <c r="D116" s="245" t="s">
        <v>189</v>
      </c>
      <c r="E116" s="155" t="s">
        <v>1332</v>
      </c>
      <c r="F116" s="156" t="s">
        <v>1267</v>
      </c>
      <c r="G116" s="157">
        <v>5.42476E7</v>
      </c>
      <c r="H116" s="155" t="s">
        <v>1234</v>
      </c>
      <c r="I116" s="50" t="s">
        <v>1318</v>
      </c>
      <c r="J116" s="158"/>
      <c r="K116" s="50"/>
    </row>
    <row r="117" ht="59.25" customHeight="1">
      <c r="A117" s="218"/>
      <c r="B117" s="152"/>
      <c r="C117" s="153">
        <v>3.0</v>
      </c>
      <c r="D117" s="245" t="s">
        <v>510</v>
      </c>
      <c r="E117" s="155" t="s">
        <v>1339</v>
      </c>
      <c r="F117" s="156" t="s">
        <v>1340</v>
      </c>
      <c r="G117" s="157">
        <v>3.52069816E9</v>
      </c>
      <c r="H117" s="155" t="s">
        <v>1234</v>
      </c>
      <c r="I117" s="50"/>
      <c r="J117" s="158"/>
      <c r="K117" s="50"/>
    </row>
    <row r="118" ht="15.75" customHeight="1">
      <c r="A118" s="218"/>
      <c r="B118" s="152"/>
      <c r="C118" s="153">
        <v>4.0</v>
      </c>
      <c r="D118" s="245" t="s">
        <v>512</v>
      </c>
      <c r="E118" s="155" t="s">
        <v>1337</v>
      </c>
      <c r="F118" s="156" t="s">
        <v>1267</v>
      </c>
      <c r="G118" s="157">
        <v>1.034E7</v>
      </c>
      <c r="H118" s="155" t="s">
        <v>1234</v>
      </c>
      <c r="I118" s="50" t="s">
        <v>1318</v>
      </c>
      <c r="J118" s="158"/>
      <c r="K118" s="50"/>
    </row>
    <row r="119" ht="43.5" customHeight="1">
      <c r="A119" s="218"/>
      <c r="B119" s="240">
        <v>2.0</v>
      </c>
      <c r="C119" s="144" t="s">
        <v>506</v>
      </c>
      <c r="D119" s="145"/>
      <c r="E119" s="146" t="s">
        <v>1341</v>
      </c>
      <c r="F119" s="147">
        <v>1.0</v>
      </c>
      <c r="G119" s="148" t="str">
        <f>SUM(G120:G127)</f>
        <v>  514,260,336 </v>
      </c>
      <c r="H119" s="149" t="s">
        <v>1276</v>
      </c>
      <c r="I119" s="150"/>
      <c r="J119" s="158"/>
      <c r="K119" s="150"/>
    </row>
    <row r="120" ht="45.75" customHeight="1">
      <c r="A120" s="218"/>
      <c r="B120" s="152"/>
      <c r="C120" s="164">
        <v>1.0</v>
      </c>
      <c r="D120" s="165" t="s">
        <v>507</v>
      </c>
      <c r="E120" s="155" t="s">
        <v>1342</v>
      </c>
      <c r="F120" s="156" t="s">
        <v>1264</v>
      </c>
      <c r="G120" s="163">
        <v>7.7719103E7</v>
      </c>
      <c r="H120" s="155" t="s">
        <v>1276</v>
      </c>
      <c r="I120" s="50"/>
      <c r="J120" s="158"/>
      <c r="K120" s="50"/>
    </row>
    <row r="121" ht="45.75" customHeight="1">
      <c r="A121" s="218"/>
      <c r="B121" s="152"/>
      <c r="C121" s="161"/>
      <c r="D121" s="162"/>
      <c r="E121" s="155" t="s">
        <v>1343</v>
      </c>
      <c r="F121" s="156" t="s">
        <v>1264</v>
      </c>
      <c r="G121" s="163">
        <v>2.72311478E8</v>
      </c>
      <c r="H121" s="155" t="s">
        <v>1276</v>
      </c>
      <c r="I121" s="50"/>
      <c r="J121" s="158"/>
      <c r="K121" s="50"/>
    </row>
    <row r="122" ht="45.75" customHeight="1">
      <c r="A122" s="218"/>
      <c r="B122" s="152"/>
      <c r="C122" s="161"/>
      <c r="D122" s="162"/>
      <c r="E122" s="155" t="s">
        <v>1344</v>
      </c>
      <c r="F122" s="156" t="s">
        <v>1264</v>
      </c>
      <c r="G122" s="163">
        <v>6.7287E7</v>
      </c>
      <c r="H122" s="155" t="s">
        <v>1276</v>
      </c>
      <c r="I122" s="50" t="s">
        <v>1318</v>
      </c>
      <c r="J122" s="158"/>
      <c r="K122" s="50"/>
    </row>
    <row r="123" ht="45.75" customHeight="1">
      <c r="A123" s="218"/>
      <c r="B123" s="181"/>
      <c r="C123" s="188"/>
      <c r="D123" s="189"/>
      <c r="E123" s="155" t="s">
        <v>1345</v>
      </c>
      <c r="F123" s="156" t="s">
        <v>1346</v>
      </c>
      <c r="G123" s="163">
        <v>0.0</v>
      </c>
      <c r="H123" s="155" t="s">
        <v>1276</v>
      </c>
      <c r="I123" s="50"/>
      <c r="J123" s="158"/>
      <c r="K123" s="50"/>
    </row>
    <row r="124" ht="63.75" customHeight="1">
      <c r="A124" s="218"/>
      <c r="B124" s="152"/>
      <c r="C124" s="250">
        <v>2.0</v>
      </c>
      <c r="D124" s="154" t="s">
        <v>189</v>
      </c>
      <c r="E124" s="155" t="s">
        <v>1332</v>
      </c>
      <c r="F124" s="156" t="s">
        <v>1264</v>
      </c>
      <c r="G124" s="157">
        <v>5.5254947E7</v>
      </c>
      <c r="H124" s="155" t="s">
        <v>1276</v>
      </c>
      <c r="I124" s="50"/>
      <c r="J124" s="158"/>
      <c r="K124" s="50"/>
    </row>
    <row r="125" ht="43.5" customHeight="1">
      <c r="A125" s="218"/>
      <c r="B125" s="152"/>
      <c r="C125" s="159"/>
      <c r="D125" s="160"/>
      <c r="E125" s="155" t="s">
        <v>1347</v>
      </c>
      <c r="F125" s="156" t="s">
        <v>1348</v>
      </c>
      <c r="G125" s="163">
        <v>0.0</v>
      </c>
      <c r="H125" s="155" t="s">
        <v>1276</v>
      </c>
      <c r="I125" s="50"/>
      <c r="J125" s="158"/>
      <c r="K125" s="50"/>
    </row>
    <row r="126" ht="42.75" customHeight="1">
      <c r="A126" s="218"/>
      <c r="B126" s="152"/>
      <c r="C126" s="153">
        <v>3.0</v>
      </c>
      <c r="D126" s="245" t="s">
        <v>510</v>
      </c>
      <c r="E126" s="155" t="s">
        <v>1349</v>
      </c>
      <c r="F126" s="173">
        <v>1.0</v>
      </c>
      <c r="G126" s="163">
        <v>4.1687808E7</v>
      </c>
      <c r="H126" s="155" t="s">
        <v>1276</v>
      </c>
      <c r="I126" s="50"/>
      <c r="J126" s="158"/>
      <c r="K126" s="50"/>
    </row>
    <row r="127" ht="48.0" customHeight="1">
      <c r="A127" s="218"/>
      <c r="B127" s="152"/>
      <c r="C127" s="161"/>
      <c r="D127" s="162"/>
      <c r="E127" s="155" t="s">
        <v>1350</v>
      </c>
      <c r="F127" s="156" t="s">
        <v>1351</v>
      </c>
      <c r="G127" s="163">
        <v>0.0</v>
      </c>
      <c r="H127" s="155" t="s">
        <v>1276</v>
      </c>
      <c r="I127" s="50"/>
      <c r="J127" s="158"/>
      <c r="K127" s="50"/>
    </row>
    <row r="128" ht="42.0" customHeight="1">
      <c r="A128" s="223"/>
      <c r="B128" s="179">
        <v>2.0</v>
      </c>
      <c r="C128" s="144" t="s">
        <v>506</v>
      </c>
      <c r="D128" s="145"/>
      <c r="E128" s="146" t="s">
        <v>1278</v>
      </c>
      <c r="F128" s="147">
        <v>1.0</v>
      </c>
      <c r="G128" s="148" t="str">
        <f>SUM(G129:G134)</f>
        <v>  64,746,891,646 </v>
      </c>
      <c r="H128" s="251" t="s">
        <v>1257</v>
      </c>
      <c r="I128" s="150"/>
      <c r="J128" s="158"/>
      <c r="K128" s="150"/>
    </row>
    <row r="129" ht="45.0" customHeight="1">
      <c r="A129" s="218"/>
      <c r="B129" s="152"/>
      <c r="C129" s="252">
        <v>1.0</v>
      </c>
      <c r="D129" s="253" t="s">
        <v>507</v>
      </c>
      <c r="E129" s="228" t="s">
        <v>1352</v>
      </c>
      <c r="F129" s="229" t="s">
        <v>1353</v>
      </c>
      <c r="G129" s="249">
        <v>7.5437487E7</v>
      </c>
      <c r="H129" s="254" t="s">
        <v>1257</v>
      </c>
      <c r="I129" s="50"/>
      <c r="J129" s="158"/>
      <c r="K129" s="50"/>
    </row>
    <row r="130" ht="42.75" customHeight="1">
      <c r="A130" s="218"/>
      <c r="B130" s="152"/>
      <c r="C130" s="255"/>
      <c r="D130" s="162"/>
      <c r="E130" s="155" t="s">
        <v>1352</v>
      </c>
      <c r="F130" s="156" t="s">
        <v>1353</v>
      </c>
      <c r="G130" s="157">
        <v>2.425212687E9</v>
      </c>
      <c r="H130" s="256" t="s">
        <v>1257</v>
      </c>
      <c r="I130" s="50"/>
      <c r="J130" s="158"/>
      <c r="K130" s="50"/>
    </row>
    <row r="131" ht="43.5" customHeight="1">
      <c r="A131" s="218"/>
      <c r="B131" s="152"/>
      <c r="C131" s="255"/>
      <c r="D131" s="162"/>
      <c r="E131" s="155" t="s">
        <v>1352</v>
      </c>
      <c r="F131" s="156" t="s">
        <v>1353</v>
      </c>
      <c r="G131" s="157">
        <v>1.199332E9</v>
      </c>
      <c r="H131" s="256" t="s">
        <v>1257</v>
      </c>
      <c r="I131" s="50"/>
      <c r="J131" s="158"/>
      <c r="K131" s="50"/>
    </row>
    <row r="132" ht="46.5" customHeight="1">
      <c r="A132" s="218"/>
      <c r="B132" s="152"/>
      <c r="C132" s="255"/>
      <c r="D132" s="162"/>
      <c r="E132" s="155" t="s">
        <v>1352</v>
      </c>
      <c r="F132" s="156" t="s">
        <v>1353</v>
      </c>
      <c r="G132" s="157">
        <v>2.947161792E9</v>
      </c>
      <c r="H132" s="256" t="s">
        <v>1257</v>
      </c>
      <c r="I132" s="50"/>
      <c r="J132" s="158"/>
      <c r="K132" s="50"/>
    </row>
    <row r="133" ht="46.5" customHeight="1">
      <c r="A133" s="218"/>
      <c r="B133" s="152"/>
      <c r="C133" s="257"/>
      <c r="D133" s="189"/>
      <c r="E133" s="155" t="s">
        <v>1354</v>
      </c>
      <c r="F133" s="156" t="s">
        <v>1355</v>
      </c>
      <c r="G133" s="157">
        <v>0.0</v>
      </c>
      <c r="H133" s="256" t="s">
        <v>1257</v>
      </c>
      <c r="I133" s="50"/>
      <c r="J133" s="158"/>
      <c r="K133" s="50"/>
    </row>
    <row r="134" ht="30.75" customHeight="1">
      <c r="A134" s="218"/>
      <c r="B134" s="152"/>
      <c r="C134" s="250">
        <v>2.0</v>
      </c>
      <c r="D134" s="154" t="s">
        <v>510</v>
      </c>
      <c r="E134" s="258" t="s">
        <v>1356</v>
      </c>
      <c r="F134" s="156" t="s">
        <v>1357</v>
      </c>
      <c r="G134" s="157">
        <v>5.809974768E10</v>
      </c>
      <c r="H134" s="256" t="s">
        <v>1257</v>
      </c>
      <c r="I134" s="50"/>
      <c r="J134" s="158"/>
      <c r="K134" s="50"/>
    </row>
    <row r="135" ht="49.5" customHeight="1">
      <c r="A135" s="218"/>
      <c r="B135" s="179">
        <v>2.0</v>
      </c>
      <c r="C135" s="144" t="s">
        <v>506</v>
      </c>
      <c r="D135" s="145"/>
      <c r="E135" s="146" t="s">
        <v>1278</v>
      </c>
      <c r="F135" s="147">
        <v>1.0</v>
      </c>
      <c r="G135" s="148" t="str">
        <f>SUM(G136:G140)</f>
        <v>  10,199,301,076 </v>
      </c>
      <c r="H135" s="149" t="s">
        <v>1237</v>
      </c>
      <c r="I135" s="150"/>
      <c r="J135" s="158"/>
      <c r="K135" s="150"/>
    </row>
    <row r="136" ht="42.75" customHeight="1">
      <c r="A136" s="218"/>
      <c r="B136" s="152"/>
      <c r="C136" s="153">
        <v>1.0</v>
      </c>
      <c r="D136" s="154" t="s">
        <v>507</v>
      </c>
      <c r="E136" s="155" t="s">
        <v>1280</v>
      </c>
      <c r="F136" s="156" t="s">
        <v>1353</v>
      </c>
      <c r="G136" s="157">
        <v>1.00701798E8</v>
      </c>
      <c r="H136" s="155" t="s">
        <v>1237</v>
      </c>
      <c r="I136" s="50"/>
      <c r="J136" s="158"/>
      <c r="K136" s="50"/>
    </row>
    <row r="137" ht="57.75" customHeight="1">
      <c r="A137" s="218"/>
      <c r="B137" s="152"/>
      <c r="C137" s="259"/>
      <c r="D137" s="260"/>
      <c r="E137" s="155" t="s">
        <v>1358</v>
      </c>
      <c r="F137" s="156" t="s">
        <v>1353</v>
      </c>
      <c r="G137" s="157">
        <v>4.28190932E8</v>
      </c>
      <c r="H137" s="155" t="s">
        <v>1237</v>
      </c>
      <c r="I137" s="50"/>
      <c r="J137" s="158"/>
      <c r="K137" s="50"/>
    </row>
    <row r="138" ht="60.0" customHeight="1">
      <c r="A138" s="218"/>
      <c r="B138" s="152"/>
      <c r="C138" s="153">
        <v>2.0</v>
      </c>
      <c r="D138" s="154" t="s">
        <v>189</v>
      </c>
      <c r="E138" s="155" t="s">
        <v>1359</v>
      </c>
      <c r="F138" s="156" t="s">
        <v>1353</v>
      </c>
      <c r="G138" s="157">
        <v>2.142921E8</v>
      </c>
      <c r="H138" s="155" t="s">
        <v>1237</v>
      </c>
      <c r="I138" s="50"/>
      <c r="J138" s="158"/>
      <c r="K138" s="50"/>
    </row>
    <row r="139" ht="60.75" customHeight="1">
      <c r="A139" s="218"/>
      <c r="B139" s="152"/>
      <c r="C139" s="153">
        <v>3.0</v>
      </c>
      <c r="D139" s="154" t="s">
        <v>510</v>
      </c>
      <c r="E139" s="155" t="s">
        <v>1360</v>
      </c>
      <c r="F139" s="156" t="s">
        <v>1361</v>
      </c>
      <c r="G139" s="157">
        <v>9.137272006E9</v>
      </c>
      <c r="H139" s="155" t="s">
        <v>1237</v>
      </c>
      <c r="I139" s="50"/>
      <c r="J139" s="158"/>
      <c r="K139" s="50"/>
    </row>
    <row r="140" ht="59.25" customHeight="1">
      <c r="A140" s="218"/>
      <c r="B140" s="181"/>
      <c r="C140" s="153">
        <v>4.0</v>
      </c>
      <c r="D140" s="154" t="s">
        <v>512</v>
      </c>
      <c r="E140" s="155" t="s">
        <v>1362</v>
      </c>
      <c r="F140" s="156" t="s">
        <v>1353</v>
      </c>
      <c r="G140" s="157">
        <v>3.1884424E8</v>
      </c>
      <c r="H140" s="155" t="s">
        <v>1237</v>
      </c>
      <c r="I140" s="50"/>
      <c r="J140" s="158"/>
      <c r="K140" s="50"/>
    </row>
    <row r="141" ht="73.5" customHeight="1">
      <c r="A141" s="218"/>
      <c r="B141" s="240">
        <v>3.0</v>
      </c>
      <c r="C141" s="144" t="s">
        <v>513</v>
      </c>
      <c r="D141" s="145"/>
      <c r="E141" s="261" t="s">
        <v>1363</v>
      </c>
      <c r="F141" s="147">
        <v>1.0</v>
      </c>
      <c r="G141" s="148" t="str">
        <f>G142</f>
        <v>  199,722,930 </v>
      </c>
      <c r="H141" s="149" t="s">
        <v>1211</v>
      </c>
      <c r="I141" s="150"/>
      <c r="J141" s="158"/>
      <c r="K141" s="150"/>
    </row>
    <row r="142" ht="43.5" customHeight="1">
      <c r="A142" s="218"/>
      <c r="B142" s="181"/>
      <c r="C142" s="153">
        <v>1.0</v>
      </c>
      <c r="D142" s="154" t="s">
        <v>514</v>
      </c>
      <c r="E142" s="256" t="s">
        <v>1364</v>
      </c>
      <c r="F142" s="173">
        <v>1.0</v>
      </c>
      <c r="G142" s="157">
        <v>1.9972293E8</v>
      </c>
      <c r="H142" s="155" t="s">
        <v>1211</v>
      </c>
      <c r="I142" s="50"/>
      <c r="J142" s="158"/>
      <c r="K142" s="50"/>
    </row>
    <row r="143" ht="73.5" customHeight="1">
      <c r="A143" s="218"/>
      <c r="B143" s="179">
        <v>3.0</v>
      </c>
      <c r="C143" s="144" t="s">
        <v>513</v>
      </c>
      <c r="D143" s="145"/>
      <c r="E143" s="262" t="s">
        <v>1363</v>
      </c>
      <c r="F143" s="210" t="s">
        <v>1267</v>
      </c>
      <c r="G143" s="148" t="str">
        <f>G144</f>
        <v>  94,979,200 </v>
      </c>
      <c r="H143" s="149" t="s">
        <v>1234</v>
      </c>
      <c r="I143" s="150"/>
      <c r="J143" s="158"/>
      <c r="K143" s="150"/>
    </row>
    <row r="144" ht="57.0" customHeight="1">
      <c r="A144" s="218"/>
      <c r="B144" s="152"/>
      <c r="C144" s="153">
        <v>1.0</v>
      </c>
      <c r="D144" s="154" t="s">
        <v>756</v>
      </c>
      <c r="E144" s="256" t="s">
        <v>1365</v>
      </c>
      <c r="F144" s="156" t="s">
        <v>1267</v>
      </c>
      <c r="G144" s="157">
        <v>9.49792E7</v>
      </c>
      <c r="H144" s="155" t="s">
        <v>1234</v>
      </c>
      <c r="I144" s="50" t="s">
        <v>1318</v>
      </c>
      <c r="J144" s="158"/>
      <c r="K144" s="50"/>
    </row>
    <row r="145" ht="71.25" customHeight="1">
      <c r="A145" s="218"/>
      <c r="B145" s="179">
        <v>3.0</v>
      </c>
      <c r="C145" s="144" t="s">
        <v>513</v>
      </c>
      <c r="D145" s="145"/>
      <c r="E145" s="262" t="s">
        <v>1363</v>
      </c>
      <c r="F145" s="147">
        <v>1.0</v>
      </c>
      <c r="G145" s="148" t="str">
        <f>G146</f>
        <v>  199,796,465,609 </v>
      </c>
      <c r="H145" s="149" t="s">
        <v>1237</v>
      </c>
      <c r="I145" s="150"/>
      <c r="J145" s="158"/>
      <c r="K145" s="150"/>
    </row>
    <row r="146" ht="31.5" customHeight="1">
      <c r="A146" s="223"/>
      <c r="B146" s="181"/>
      <c r="C146" s="153">
        <v>1.0</v>
      </c>
      <c r="D146" s="154" t="s">
        <v>756</v>
      </c>
      <c r="E146" s="256" t="s">
        <v>1366</v>
      </c>
      <c r="F146" s="156" t="s">
        <v>1367</v>
      </c>
      <c r="G146" s="157">
        <v>1.99796465609E11</v>
      </c>
      <c r="H146" s="155" t="s">
        <v>1237</v>
      </c>
      <c r="I146" s="50"/>
      <c r="J146" s="158"/>
      <c r="K146" s="50"/>
    </row>
    <row r="147" ht="58.5" customHeight="1">
      <c r="A147" s="218"/>
      <c r="B147" s="224">
        <v>4.0</v>
      </c>
      <c r="C147" s="182" t="s">
        <v>516</v>
      </c>
      <c r="D147" s="183"/>
      <c r="E147" s="184" t="s">
        <v>1368</v>
      </c>
      <c r="F147" s="185">
        <v>1.0</v>
      </c>
      <c r="G147" s="186" t="str">
        <f>SUM(G148:G153)</f>
        <v>  8,513,988,679 </v>
      </c>
      <c r="H147" s="187" t="s">
        <v>1211</v>
      </c>
      <c r="I147" s="150"/>
      <c r="J147" s="158"/>
      <c r="K147" s="150"/>
    </row>
    <row r="148" ht="15.75" customHeight="1">
      <c r="A148" s="218"/>
      <c r="B148" s="152"/>
      <c r="C148" s="263">
        <v>1.0</v>
      </c>
      <c r="D148" s="264" t="s">
        <v>517</v>
      </c>
      <c r="E148" s="265" t="s">
        <v>1369</v>
      </c>
      <c r="F148" s="266" t="s">
        <v>1267</v>
      </c>
      <c r="G148" s="267">
        <v>4.051684E9</v>
      </c>
      <c r="H148" s="155" t="s">
        <v>1211</v>
      </c>
      <c r="I148" s="50"/>
      <c r="J148" s="158"/>
      <c r="K148" s="50"/>
    </row>
    <row r="149" ht="15.75" customHeight="1">
      <c r="A149" s="218"/>
      <c r="B149" s="152"/>
      <c r="C149" s="268">
        <v>2.0</v>
      </c>
      <c r="D149" s="269" t="s">
        <v>518</v>
      </c>
      <c r="E149" s="265" t="s">
        <v>1370</v>
      </c>
      <c r="F149" s="266" t="s">
        <v>1267</v>
      </c>
      <c r="G149" s="270">
        <v>1.6896E8</v>
      </c>
      <c r="H149" s="155" t="s">
        <v>1211</v>
      </c>
      <c r="I149" s="50"/>
      <c r="J149" s="158"/>
      <c r="K149" s="50"/>
    </row>
    <row r="150" ht="15.75" customHeight="1">
      <c r="A150" s="218"/>
      <c r="B150" s="152"/>
      <c r="C150" s="268">
        <v>3.0</v>
      </c>
      <c r="D150" s="269" t="s">
        <v>520</v>
      </c>
      <c r="E150" s="265" t="s">
        <v>1371</v>
      </c>
      <c r="F150" s="266" t="s">
        <v>1267</v>
      </c>
      <c r="G150" s="270">
        <v>2.237025024E9</v>
      </c>
      <c r="H150" s="155" t="s">
        <v>1211</v>
      </c>
      <c r="I150" s="50"/>
      <c r="J150" s="158"/>
      <c r="K150" s="50"/>
    </row>
    <row r="151" ht="60.75" customHeight="1">
      <c r="A151" s="218"/>
      <c r="B151" s="193"/>
      <c r="C151" s="194"/>
      <c r="D151" s="195"/>
      <c r="E151" s="265" t="s">
        <v>1372</v>
      </c>
      <c r="F151" s="266" t="s">
        <v>1267</v>
      </c>
      <c r="G151" s="267">
        <v>6.1701619E7</v>
      </c>
      <c r="H151" s="155" t="s">
        <v>1211</v>
      </c>
      <c r="I151" s="150"/>
      <c r="J151" s="158"/>
      <c r="K151" s="150"/>
    </row>
    <row r="152" ht="59.25" customHeight="1">
      <c r="A152" s="218"/>
      <c r="B152" s="193"/>
      <c r="C152" s="194"/>
      <c r="D152" s="195"/>
      <c r="E152" s="265" t="s">
        <v>1373</v>
      </c>
      <c r="F152" s="266" t="s">
        <v>1267</v>
      </c>
      <c r="G152" s="267">
        <v>1.81758276E9</v>
      </c>
      <c r="H152" s="155" t="s">
        <v>1211</v>
      </c>
      <c r="I152" s="150"/>
      <c r="J152" s="158"/>
      <c r="K152" s="150"/>
    </row>
    <row r="153" ht="57.75" customHeight="1">
      <c r="A153" s="218"/>
      <c r="B153" s="193"/>
      <c r="C153" s="194"/>
      <c r="D153" s="195"/>
      <c r="E153" s="265" t="s">
        <v>1374</v>
      </c>
      <c r="F153" s="266" t="s">
        <v>1267</v>
      </c>
      <c r="G153" s="267">
        <v>1.77035276E8</v>
      </c>
      <c r="H153" s="155" t="s">
        <v>1211</v>
      </c>
      <c r="I153" s="150"/>
      <c r="J153" s="158"/>
      <c r="K153" s="150"/>
    </row>
    <row r="154" ht="56.25" customHeight="1">
      <c r="A154" s="218"/>
      <c r="B154" s="240">
        <v>4.0</v>
      </c>
      <c r="C154" s="144" t="s">
        <v>516</v>
      </c>
      <c r="D154" s="145"/>
      <c r="E154" s="146" t="s">
        <v>1368</v>
      </c>
      <c r="F154" s="147">
        <v>1.0</v>
      </c>
      <c r="G154" s="148" t="str">
        <f>SUM(G155:G160)</f>
        <v>  4,944,291,664 </v>
      </c>
      <c r="H154" s="262" t="s">
        <v>1217</v>
      </c>
      <c r="I154" s="150"/>
      <c r="J154" s="158"/>
      <c r="K154" s="150"/>
    </row>
    <row r="155" ht="15.75" customHeight="1">
      <c r="A155" s="218"/>
      <c r="B155" s="152"/>
      <c r="C155" s="271">
        <v>1.0</v>
      </c>
      <c r="D155" s="264" t="s">
        <v>517</v>
      </c>
      <c r="E155" s="265" t="s">
        <v>1369</v>
      </c>
      <c r="F155" s="266" t="s">
        <v>1267</v>
      </c>
      <c r="G155" s="267">
        <v>7.143E8</v>
      </c>
      <c r="H155" s="272" t="s">
        <v>1217</v>
      </c>
      <c r="I155" s="50"/>
      <c r="J155" s="158"/>
      <c r="K155" s="50"/>
    </row>
    <row r="156" ht="15.75" customHeight="1">
      <c r="A156" s="218"/>
      <c r="B156" s="152"/>
      <c r="C156" s="271">
        <v>2.0</v>
      </c>
      <c r="D156" s="264" t="s">
        <v>518</v>
      </c>
      <c r="E156" s="265" t="s">
        <v>1375</v>
      </c>
      <c r="F156" s="266" t="s">
        <v>1267</v>
      </c>
      <c r="G156" s="267">
        <v>8.448E7</v>
      </c>
      <c r="H156" s="272" t="s">
        <v>1217</v>
      </c>
      <c r="I156" s="50"/>
      <c r="J156" s="158"/>
      <c r="K156" s="50"/>
    </row>
    <row r="157" ht="15.75" customHeight="1">
      <c r="A157" s="218"/>
      <c r="B157" s="152"/>
      <c r="C157" s="273">
        <v>3.0</v>
      </c>
      <c r="D157" s="274" t="s">
        <v>520</v>
      </c>
      <c r="E157" s="265" t="s">
        <v>1376</v>
      </c>
      <c r="F157" s="266" t="s">
        <v>1267</v>
      </c>
      <c r="G157" s="270">
        <v>2.703071904E9</v>
      </c>
      <c r="H157" s="272" t="s">
        <v>1217</v>
      </c>
      <c r="I157" s="50"/>
      <c r="J157" s="158"/>
      <c r="K157" s="50"/>
    </row>
    <row r="158" ht="44.25" customHeight="1">
      <c r="A158" s="218"/>
      <c r="B158" s="152"/>
      <c r="C158" s="275"/>
      <c r="D158" s="276"/>
      <c r="E158" s="265" t="s">
        <v>1377</v>
      </c>
      <c r="F158" s="266" t="s">
        <v>1267</v>
      </c>
      <c r="G158" s="270">
        <v>2.4622334E7</v>
      </c>
      <c r="H158" s="272" t="s">
        <v>1217</v>
      </c>
      <c r="I158" s="50"/>
      <c r="J158" s="158"/>
      <c r="K158" s="50"/>
    </row>
    <row r="159" ht="15.75" customHeight="1">
      <c r="A159" s="218"/>
      <c r="B159" s="152"/>
      <c r="C159" s="275"/>
      <c r="D159" s="276"/>
      <c r="E159" s="265" t="s">
        <v>1378</v>
      </c>
      <c r="F159" s="266" t="s">
        <v>1267</v>
      </c>
      <c r="G159" s="270">
        <v>1.36318707E9</v>
      </c>
      <c r="H159" s="272" t="s">
        <v>1217</v>
      </c>
      <c r="I159" s="50"/>
      <c r="J159" s="158"/>
      <c r="K159" s="50"/>
    </row>
    <row r="160" ht="47.25" customHeight="1">
      <c r="A160" s="218"/>
      <c r="B160" s="224"/>
      <c r="C160" s="182"/>
      <c r="D160" s="198"/>
      <c r="E160" s="265" t="s">
        <v>1379</v>
      </c>
      <c r="F160" s="266" t="s">
        <v>1267</v>
      </c>
      <c r="G160" s="267">
        <v>5.4630356E7</v>
      </c>
      <c r="H160" s="272" t="s">
        <v>1217</v>
      </c>
      <c r="I160" s="150"/>
      <c r="J160" s="158"/>
      <c r="K160" s="150"/>
    </row>
    <row r="161" ht="15.75" customHeight="1">
      <c r="A161" s="218"/>
      <c r="B161" s="240">
        <v>4.0</v>
      </c>
      <c r="C161" s="144" t="s">
        <v>516</v>
      </c>
      <c r="D161" s="145"/>
      <c r="E161" s="146" t="s">
        <v>1380</v>
      </c>
      <c r="F161" s="147">
        <v>1.0</v>
      </c>
      <c r="G161" s="148" t="str">
        <f>SUM(G162:G167)</f>
        <v>  4,494,835,838 </v>
      </c>
      <c r="H161" s="149" t="s">
        <v>1220</v>
      </c>
      <c r="I161" s="150"/>
      <c r="J161" s="158"/>
      <c r="K161" s="150"/>
    </row>
    <row r="162" ht="57.75" customHeight="1">
      <c r="A162" s="223"/>
      <c r="B162" s="181"/>
      <c r="C162" s="277">
        <v>1.0</v>
      </c>
      <c r="D162" s="278" t="s">
        <v>517</v>
      </c>
      <c r="E162" s="155" t="s">
        <v>1369</v>
      </c>
      <c r="F162" s="156" t="s">
        <v>1267</v>
      </c>
      <c r="G162" s="157">
        <v>5.2952604E8</v>
      </c>
      <c r="H162" s="155" t="s">
        <v>1220</v>
      </c>
      <c r="I162" s="50"/>
      <c r="J162" s="158"/>
      <c r="K162" s="50"/>
    </row>
    <row r="163" ht="60.0" customHeight="1">
      <c r="A163" s="218"/>
      <c r="B163" s="152"/>
      <c r="C163" s="277">
        <v>2.0</v>
      </c>
      <c r="D163" s="278" t="s">
        <v>518</v>
      </c>
      <c r="E163" s="228" t="s">
        <v>1381</v>
      </c>
      <c r="F163" s="229" t="s">
        <v>1267</v>
      </c>
      <c r="G163" s="249">
        <v>8.448E7</v>
      </c>
      <c r="H163" s="228" t="s">
        <v>1220</v>
      </c>
      <c r="I163" s="50"/>
      <c r="J163" s="158"/>
      <c r="K163" s="50"/>
    </row>
    <row r="164" ht="31.5" customHeight="1">
      <c r="A164" s="218"/>
      <c r="B164" s="152"/>
      <c r="C164" s="273">
        <v>3.0</v>
      </c>
      <c r="D164" s="165" t="s">
        <v>520</v>
      </c>
      <c r="E164" s="155" t="s">
        <v>1382</v>
      </c>
      <c r="F164" s="156" t="s">
        <v>1267</v>
      </c>
      <c r="G164" s="163">
        <v>2.79628128E9</v>
      </c>
      <c r="H164" s="155" t="s">
        <v>1220</v>
      </c>
      <c r="I164" s="50"/>
      <c r="J164" s="158"/>
      <c r="K164" s="50"/>
    </row>
    <row r="165" ht="48.75" customHeight="1">
      <c r="A165" s="218"/>
      <c r="B165" s="152"/>
      <c r="C165" s="279"/>
      <c r="D165" s="160"/>
      <c r="E165" s="155" t="s">
        <v>1383</v>
      </c>
      <c r="F165" s="173">
        <v>1.0</v>
      </c>
      <c r="G165" s="163">
        <v>6.715335E7</v>
      </c>
      <c r="H165" s="155" t="s">
        <v>1220</v>
      </c>
      <c r="I165" s="50"/>
      <c r="J165" s="158"/>
      <c r="K165" s="50"/>
    </row>
    <row r="166" ht="30.75" customHeight="1">
      <c r="A166" s="218"/>
      <c r="B166" s="237"/>
      <c r="C166" s="280"/>
      <c r="D166" s="281"/>
      <c r="E166" s="155" t="s">
        <v>1384</v>
      </c>
      <c r="F166" s="156" t="s">
        <v>1267</v>
      </c>
      <c r="G166" s="267">
        <v>7.5732615E8</v>
      </c>
      <c r="H166" s="155" t="s">
        <v>1220</v>
      </c>
      <c r="I166" s="150"/>
      <c r="J166" s="158"/>
      <c r="K166" s="150"/>
    </row>
    <row r="167" ht="44.25" customHeight="1">
      <c r="A167" s="218"/>
      <c r="B167" s="237"/>
      <c r="C167" s="282"/>
      <c r="D167" s="283"/>
      <c r="E167" s="155" t="s">
        <v>1385</v>
      </c>
      <c r="F167" s="173">
        <v>1.0</v>
      </c>
      <c r="G167" s="267">
        <v>2.60069018E8</v>
      </c>
      <c r="H167" s="155" t="s">
        <v>1220</v>
      </c>
      <c r="I167" s="150"/>
      <c r="J167" s="158"/>
      <c r="K167" s="150"/>
    </row>
    <row r="168" ht="63.75" customHeight="1">
      <c r="A168" s="218"/>
      <c r="B168" s="179">
        <v>4.0</v>
      </c>
      <c r="C168" s="144" t="s">
        <v>516</v>
      </c>
      <c r="D168" s="145"/>
      <c r="E168" s="146" t="s">
        <v>1368</v>
      </c>
      <c r="F168" s="147">
        <v>1.0</v>
      </c>
      <c r="G168" s="148" t="str">
        <f>SUM(G169:G174)</f>
        <v>  6,024,241,822 </v>
      </c>
      <c r="H168" s="149" t="s">
        <v>1224</v>
      </c>
      <c r="I168" s="150"/>
      <c r="J168" s="158"/>
      <c r="K168" s="150"/>
    </row>
    <row r="169" ht="15.75" customHeight="1">
      <c r="A169" s="218"/>
      <c r="B169" s="237"/>
      <c r="C169" s="271">
        <v>1.0</v>
      </c>
      <c r="D169" s="278" t="s">
        <v>517</v>
      </c>
      <c r="E169" s="155" t="s">
        <v>1386</v>
      </c>
      <c r="F169" s="156" t="s">
        <v>1267</v>
      </c>
      <c r="G169" s="157">
        <v>8.218638E8</v>
      </c>
      <c r="H169" s="155" t="s">
        <v>1224</v>
      </c>
      <c r="I169" s="50"/>
      <c r="J169" s="158"/>
      <c r="K169" s="50"/>
    </row>
    <row r="170" ht="56.25" customHeight="1">
      <c r="A170" s="218"/>
      <c r="B170" s="237"/>
      <c r="C170" s="284">
        <v>2.0</v>
      </c>
      <c r="D170" s="278" t="s">
        <v>518</v>
      </c>
      <c r="E170" s="155" t="s">
        <v>1387</v>
      </c>
      <c r="F170" s="156" t="s">
        <v>1267</v>
      </c>
      <c r="G170" s="157">
        <v>1.123848E8</v>
      </c>
      <c r="H170" s="155" t="s">
        <v>1224</v>
      </c>
      <c r="I170" s="50"/>
      <c r="J170" s="158"/>
      <c r="K170" s="50"/>
    </row>
    <row r="171" ht="59.25" customHeight="1">
      <c r="A171" s="218"/>
      <c r="B171" s="181"/>
      <c r="C171" s="268">
        <v>3.0</v>
      </c>
      <c r="D171" s="165" t="s">
        <v>520</v>
      </c>
      <c r="E171" s="155" t="s">
        <v>1388</v>
      </c>
      <c r="F171" s="156" t="s">
        <v>1267</v>
      </c>
      <c r="G171" s="285">
        <v>3.355537536E9</v>
      </c>
      <c r="H171" s="155" t="s">
        <v>1224</v>
      </c>
      <c r="I171" s="150"/>
      <c r="J171" s="158"/>
      <c r="K171" s="150"/>
    </row>
    <row r="172" ht="57.75" customHeight="1">
      <c r="A172" s="218"/>
      <c r="B172" s="193"/>
      <c r="C172" s="194"/>
      <c r="D172" s="195"/>
      <c r="E172" s="155" t="s">
        <v>1389</v>
      </c>
      <c r="F172" s="156" t="s">
        <v>1267</v>
      </c>
      <c r="G172" s="285">
        <v>1.5146523E9</v>
      </c>
      <c r="H172" s="155" t="s">
        <v>1224</v>
      </c>
      <c r="I172" s="150"/>
      <c r="J172" s="158"/>
      <c r="K172" s="150"/>
    </row>
    <row r="173" ht="15.75" customHeight="1">
      <c r="A173" s="218"/>
      <c r="B173" s="193"/>
      <c r="C173" s="194"/>
      <c r="D173" s="195"/>
      <c r="E173" s="155" t="s">
        <v>1390</v>
      </c>
      <c r="F173" s="156" t="s">
        <v>1267</v>
      </c>
      <c r="G173" s="285">
        <v>7.7944284E7</v>
      </c>
      <c r="H173" s="155" t="s">
        <v>1224</v>
      </c>
      <c r="I173" s="150"/>
      <c r="J173" s="158"/>
      <c r="K173" s="150"/>
    </row>
    <row r="174" ht="64.5" customHeight="1">
      <c r="A174" s="218"/>
      <c r="B174" s="193"/>
      <c r="C174" s="182"/>
      <c r="D174" s="198"/>
      <c r="E174" s="155" t="s">
        <v>1391</v>
      </c>
      <c r="F174" s="156" t="s">
        <v>1267</v>
      </c>
      <c r="G174" s="285">
        <v>1.41859102E8</v>
      </c>
      <c r="H174" s="155" t="s">
        <v>1224</v>
      </c>
      <c r="I174" s="150"/>
      <c r="J174" s="158"/>
      <c r="K174" s="150"/>
    </row>
    <row r="175" ht="15.75" customHeight="1">
      <c r="A175" s="218"/>
      <c r="B175" s="240">
        <v>4.0</v>
      </c>
      <c r="C175" s="144" t="s">
        <v>516</v>
      </c>
      <c r="D175" s="145"/>
      <c r="E175" s="146" t="s">
        <v>1392</v>
      </c>
      <c r="F175" s="147">
        <v>1.0</v>
      </c>
      <c r="G175" s="148" t="str">
        <f>SUM(G176:G179)</f>
        <v>  3,647,422,934 </v>
      </c>
      <c r="H175" s="149" t="s">
        <v>1227</v>
      </c>
      <c r="I175" s="150"/>
      <c r="J175" s="158"/>
      <c r="K175" s="150"/>
    </row>
    <row r="176" ht="58.5" customHeight="1">
      <c r="A176" s="218"/>
      <c r="B176" s="152"/>
      <c r="C176" s="284">
        <v>1.0</v>
      </c>
      <c r="D176" s="278" t="s">
        <v>517</v>
      </c>
      <c r="E176" s="155" t="s">
        <v>1369</v>
      </c>
      <c r="F176" s="156" t="s">
        <v>1267</v>
      </c>
      <c r="G176" s="157">
        <v>1.44831504E9</v>
      </c>
      <c r="H176" s="155" t="s">
        <v>1227</v>
      </c>
      <c r="I176" s="50"/>
      <c r="J176" s="158"/>
      <c r="K176" s="50"/>
    </row>
    <row r="177" ht="42.0" customHeight="1">
      <c r="A177" s="218"/>
      <c r="B177" s="152"/>
      <c r="C177" s="284">
        <v>2.0</v>
      </c>
      <c r="D177" s="278" t="s">
        <v>518</v>
      </c>
      <c r="E177" s="155" t="s">
        <v>1375</v>
      </c>
      <c r="F177" s="156" t="s">
        <v>1267</v>
      </c>
      <c r="G177" s="157">
        <v>1.1748E8</v>
      </c>
      <c r="H177" s="155" t="s">
        <v>1227</v>
      </c>
      <c r="I177" s="50"/>
      <c r="J177" s="158"/>
      <c r="K177" s="50"/>
    </row>
    <row r="178" ht="15.75" customHeight="1">
      <c r="A178" s="218"/>
      <c r="B178" s="152"/>
      <c r="C178" s="268">
        <v>3.0</v>
      </c>
      <c r="D178" s="165" t="s">
        <v>520</v>
      </c>
      <c r="E178" s="155" t="s">
        <v>1371</v>
      </c>
      <c r="F178" s="156" t="s">
        <v>1267</v>
      </c>
      <c r="G178" s="163">
        <v>1.26299648E9</v>
      </c>
      <c r="H178" s="155" t="s">
        <v>1227</v>
      </c>
      <c r="I178" s="50"/>
      <c r="J178" s="158"/>
      <c r="K178" s="50"/>
    </row>
    <row r="179" ht="42.0" customHeight="1">
      <c r="A179" s="223"/>
      <c r="B179" s="181"/>
      <c r="C179" s="286"/>
      <c r="D179" s="189"/>
      <c r="E179" s="155" t="s">
        <v>1373</v>
      </c>
      <c r="F179" s="156" t="s">
        <v>1267</v>
      </c>
      <c r="G179" s="163">
        <v>8.18631414E8</v>
      </c>
      <c r="H179" s="155" t="s">
        <v>1227</v>
      </c>
      <c r="I179" s="50"/>
      <c r="J179" s="158"/>
      <c r="K179" s="50"/>
    </row>
    <row r="180" ht="60.0" customHeight="1">
      <c r="A180" s="218"/>
      <c r="B180" s="224">
        <v>4.0</v>
      </c>
      <c r="C180" s="182" t="s">
        <v>516</v>
      </c>
      <c r="D180" s="183"/>
      <c r="E180" s="287" t="s">
        <v>1368</v>
      </c>
      <c r="F180" s="185">
        <v>1.0</v>
      </c>
      <c r="G180" s="288" t="str">
        <f>SUM(G181:G188)</f>
        <v>  11,394,293,749 </v>
      </c>
      <c r="H180" s="187" t="s">
        <v>1229</v>
      </c>
      <c r="I180" s="150"/>
      <c r="J180" s="158"/>
      <c r="K180" s="150"/>
    </row>
    <row r="181" ht="46.5" customHeight="1">
      <c r="A181" s="218"/>
      <c r="B181" s="152"/>
      <c r="C181" s="271">
        <v>1.0</v>
      </c>
      <c r="D181" s="252" t="s">
        <v>517</v>
      </c>
      <c r="E181" s="155" t="s">
        <v>1393</v>
      </c>
      <c r="F181" s="156" t="s">
        <v>1394</v>
      </c>
      <c r="G181" s="157">
        <v>1.2683328E9</v>
      </c>
      <c r="H181" s="155" t="s">
        <v>1229</v>
      </c>
      <c r="I181" s="50"/>
      <c r="J181" s="158"/>
      <c r="K181" s="50"/>
    </row>
    <row r="182" ht="47.25" customHeight="1">
      <c r="A182" s="218"/>
      <c r="B182" s="152"/>
      <c r="C182" s="289"/>
      <c r="D182" s="189"/>
      <c r="E182" s="228" t="s">
        <v>1395</v>
      </c>
      <c r="F182" s="156" t="s">
        <v>1264</v>
      </c>
      <c r="G182" s="157">
        <v>0.0</v>
      </c>
      <c r="H182" s="155" t="s">
        <v>1229</v>
      </c>
      <c r="I182" s="50"/>
      <c r="J182" s="158"/>
      <c r="K182" s="50"/>
    </row>
    <row r="183" ht="31.5" customHeight="1">
      <c r="A183" s="218"/>
      <c r="B183" s="152"/>
      <c r="C183" s="284">
        <v>2.0</v>
      </c>
      <c r="D183" s="290" t="s">
        <v>518</v>
      </c>
      <c r="E183" s="254" t="s">
        <v>1396</v>
      </c>
      <c r="F183" s="156" t="s">
        <v>1285</v>
      </c>
      <c r="G183" s="157">
        <v>8.448E7</v>
      </c>
      <c r="H183" s="155" t="s">
        <v>1229</v>
      </c>
      <c r="I183" s="50"/>
      <c r="J183" s="158"/>
      <c r="K183" s="50"/>
    </row>
    <row r="184" ht="31.5" customHeight="1">
      <c r="A184" s="218"/>
      <c r="B184" s="152"/>
      <c r="C184" s="291"/>
      <c r="D184" s="255"/>
      <c r="E184" s="228" t="s">
        <v>1397</v>
      </c>
      <c r="F184" s="156" t="s">
        <v>1264</v>
      </c>
      <c r="G184" s="163">
        <v>0.0</v>
      </c>
      <c r="H184" s="155" t="s">
        <v>1229</v>
      </c>
      <c r="I184" s="50"/>
      <c r="J184" s="158"/>
      <c r="K184" s="50"/>
    </row>
    <row r="185" ht="31.5" customHeight="1">
      <c r="A185" s="218"/>
      <c r="B185" s="152"/>
      <c r="C185" s="268">
        <v>3.0</v>
      </c>
      <c r="D185" s="292" t="s">
        <v>520</v>
      </c>
      <c r="E185" s="228" t="s">
        <v>1398</v>
      </c>
      <c r="F185" s="156" t="s">
        <v>1399</v>
      </c>
      <c r="G185" s="163">
        <v>7.549959456E9</v>
      </c>
      <c r="H185" s="155" t="s">
        <v>1229</v>
      </c>
      <c r="I185" s="50"/>
      <c r="J185" s="158"/>
      <c r="K185" s="50"/>
    </row>
    <row r="186" ht="47.25" customHeight="1">
      <c r="A186" s="218"/>
      <c r="B186" s="152"/>
      <c r="C186" s="275"/>
      <c r="D186" s="255"/>
      <c r="E186" s="228" t="s">
        <v>1400</v>
      </c>
      <c r="F186" s="156" t="s">
        <v>1401</v>
      </c>
      <c r="G186" s="163">
        <v>2.32162524E8</v>
      </c>
      <c r="H186" s="155" t="s">
        <v>1229</v>
      </c>
      <c r="I186" s="50"/>
      <c r="J186" s="158"/>
      <c r="K186" s="50"/>
    </row>
    <row r="187" ht="32.25" customHeight="1">
      <c r="A187" s="218"/>
      <c r="B187" s="152"/>
      <c r="C187" s="280"/>
      <c r="D187" s="281"/>
      <c r="E187" s="228" t="s">
        <v>1402</v>
      </c>
      <c r="F187" s="156" t="s">
        <v>1399</v>
      </c>
      <c r="G187" s="267">
        <v>2.044780605E9</v>
      </c>
      <c r="H187" s="155" t="s">
        <v>1229</v>
      </c>
      <c r="I187" s="150"/>
      <c r="J187" s="158"/>
      <c r="K187" s="150"/>
    </row>
    <row r="188" ht="15.75" customHeight="1">
      <c r="A188" s="218"/>
      <c r="B188" s="152"/>
      <c r="C188" s="282"/>
      <c r="D188" s="282"/>
      <c r="E188" s="228" t="s">
        <v>1403</v>
      </c>
      <c r="F188" s="156" t="s">
        <v>1404</v>
      </c>
      <c r="G188" s="267">
        <v>2.14578364E8</v>
      </c>
      <c r="H188" s="155" t="s">
        <v>1229</v>
      </c>
      <c r="I188" s="150"/>
      <c r="J188" s="158"/>
      <c r="K188" s="150"/>
    </row>
    <row r="189" ht="56.25" customHeight="1">
      <c r="A189" s="218"/>
      <c r="B189" s="240">
        <v>4.0</v>
      </c>
      <c r="C189" s="144" t="s">
        <v>516</v>
      </c>
      <c r="D189" s="214"/>
      <c r="E189" s="184" t="s">
        <v>1368</v>
      </c>
      <c r="F189" s="147">
        <v>1.0</v>
      </c>
      <c r="G189" s="148" t="str">
        <f>SUM(G190:G191)</f>
        <v>  132,146,360 </v>
      </c>
      <c r="H189" s="149" t="s">
        <v>1234</v>
      </c>
      <c r="I189" s="150"/>
      <c r="J189" s="158"/>
      <c r="K189" s="150"/>
    </row>
    <row r="190" ht="57.0" customHeight="1">
      <c r="A190" s="218"/>
      <c r="B190" s="152"/>
      <c r="C190" s="284">
        <v>1.0</v>
      </c>
      <c r="D190" s="246" t="s">
        <v>517</v>
      </c>
      <c r="E190" s="228" t="s">
        <v>1405</v>
      </c>
      <c r="F190" s="156" t="s">
        <v>1267</v>
      </c>
      <c r="G190" s="157">
        <v>7.340636E7</v>
      </c>
      <c r="H190" s="155" t="s">
        <v>1234</v>
      </c>
      <c r="I190" s="50"/>
      <c r="J190" s="158"/>
      <c r="K190" s="50"/>
    </row>
    <row r="191" ht="15.75" customHeight="1">
      <c r="A191" s="218"/>
      <c r="B191" s="152"/>
      <c r="C191" s="271">
        <v>2.0</v>
      </c>
      <c r="D191" s="290" t="s">
        <v>518</v>
      </c>
      <c r="E191" s="228" t="s">
        <v>1406</v>
      </c>
      <c r="F191" s="156" t="s">
        <v>1267</v>
      </c>
      <c r="G191" s="157">
        <v>5.874E7</v>
      </c>
      <c r="H191" s="155" t="s">
        <v>1234</v>
      </c>
      <c r="I191" s="50"/>
      <c r="J191" s="158"/>
      <c r="K191" s="50"/>
    </row>
    <row r="192" ht="15.75" customHeight="1">
      <c r="A192" s="218"/>
      <c r="B192" s="240">
        <v>4.0</v>
      </c>
      <c r="C192" s="144" t="s">
        <v>516</v>
      </c>
      <c r="D192" s="214"/>
      <c r="E192" s="293" t="s">
        <v>1407</v>
      </c>
      <c r="F192" s="210" t="s">
        <v>1264</v>
      </c>
      <c r="G192" s="148" t="str">
        <f>SUM(G193:G203)</f>
        <v>  4,007,631,442 </v>
      </c>
      <c r="H192" s="294" t="s">
        <v>1276</v>
      </c>
      <c r="I192" s="295"/>
      <c r="J192" s="158"/>
      <c r="K192" s="150"/>
    </row>
    <row r="193" ht="48.75" customHeight="1">
      <c r="A193" s="218"/>
      <c r="B193" s="152"/>
      <c r="C193" s="296">
        <v>1.0</v>
      </c>
      <c r="D193" s="252" t="s">
        <v>517</v>
      </c>
      <c r="E193" s="254" t="s">
        <v>1408</v>
      </c>
      <c r="F193" s="173">
        <v>1.0</v>
      </c>
      <c r="G193" s="166">
        <v>9.693684E8</v>
      </c>
      <c r="H193" s="297" t="s">
        <v>1276</v>
      </c>
      <c r="I193" s="298"/>
      <c r="J193" s="158"/>
      <c r="K193" s="50"/>
    </row>
    <row r="194" ht="61.5" customHeight="1">
      <c r="A194" s="218"/>
      <c r="B194" s="152"/>
      <c r="C194" s="289"/>
      <c r="D194" s="189"/>
      <c r="E194" s="254" t="s">
        <v>1409</v>
      </c>
      <c r="F194" s="156" t="s">
        <v>1410</v>
      </c>
      <c r="G194" s="171"/>
      <c r="H194" s="297" t="s">
        <v>1276</v>
      </c>
      <c r="I194" s="298"/>
      <c r="J194" s="158"/>
      <c r="K194" s="50"/>
    </row>
    <row r="195" ht="48.0" customHeight="1">
      <c r="A195" s="218"/>
      <c r="B195" s="152"/>
      <c r="C195" s="296">
        <v>2.0</v>
      </c>
      <c r="D195" s="165" t="s">
        <v>518</v>
      </c>
      <c r="E195" s="254" t="s">
        <v>1411</v>
      </c>
      <c r="F195" s="156" t="s">
        <v>1264</v>
      </c>
      <c r="G195" s="166">
        <v>5.874E7</v>
      </c>
      <c r="H195" s="297" t="s">
        <v>1276</v>
      </c>
      <c r="I195" s="298"/>
      <c r="J195" s="158"/>
      <c r="K195" s="50"/>
    </row>
    <row r="196" ht="59.25" customHeight="1">
      <c r="A196" s="218"/>
      <c r="B196" s="152"/>
      <c r="C196" s="286"/>
      <c r="D196" s="255"/>
      <c r="E196" s="254" t="s">
        <v>1412</v>
      </c>
      <c r="F196" s="156" t="s">
        <v>1410</v>
      </c>
      <c r="G196" s="171"/>
      <c r="H196" s="297" t="s">
        <v>1276</v>
      </c>
      <c r="I196" s="298"/>
      <c r="J196" s="158"/>
      <c r="K196" s="50"/>
    </row>
    <row r="197" ht="48.0" customHeight="1">
      <c r="A197" s="218"/>
      <c r="B197" s="152"/>
      <c r="C197" s="268">
        <v>3.0</v>
      </c>
      <c r="D197" s="165" t="s">
        <v>520</v>
      </c>
      <c r="E197" s="254" t="s">
        <v>1413</v>
      </c>
      <c r="F197" s="156" t="s">
        <v>1264</v>
      </c>
      <c r="G197" s="163">
        <v>6.343001E8</v>
      </c>
      <c r="H197" s="297" t="s">
        <v>1276</v>
      </c>
      <c r="I197" s="298"/>
      <c r="J197" s="158"/>
      <c r="K197" s="50"/>
    </row>
    <row r="198" ht="15.75" customHeight="1">
      <c r="A198" s="218"/>
      <c r="B198" s="152"/>
      <c r="C198" s="275"/>
      <c r="D198" s="255"/>
      <c r="E198" s="254" t="s">
        <v>1414</v>
      </c>
      <c r="F198" s="156" t="s">
        <v>1264</v>
      </c>
      <c r="G198" s="163">
        <v>2.335212E7</v>
      </c>
      <c r="H198" s="297" t="s">
        <v>1276</v>
      </c>
      <c r="I198" s="298"/>
      <c r="J198" s="158"/>
      <c r="K198" s="50"/>
    </row>
    <row r="199" ht="45.75" customHeight="1">
      <c r="A199" s="223"/>
      <c r="B199" s="181"/>
      <c r="C199" s="286"/>
      <c r="D199" s="257"/>
      <c r="E199" s="254" t="s">
        <v>1415</v>
      </c>
      <c r="F199" s="156" t="s">
        <v>1264</v>
      </c>
      <c r="G199" s="163">
        <v>7.6116012E8</v>
      </c>
      <c r="H199" s="297" t="s">
        <v>1276</v>
      </c>
      <c r="I199" s="298"/>
      <c r="J199" s="158"/>
      <c r="K199" s="50"/>
    </row>
    <row r="200" ht="57.75" customHeight="1">
      <c r="A200" s="218"/>
      <c r="B200" s="152"/>
      <c r="C200" s="275"/>
      <c r="D200" s="160"/>
      <c r="E200" s="254" t="s">
        <v>1416</v>
      </c>
      <c r="F200" s="229" t="s">
        <v>1264</v>
      </c>
      <c r="G200" s="299">
        <v>2.6072222E7</v>
      </c>
      <c r="H200" s="300" t="s">
        <v>1276</v>
      </c>
      <c r="I200" s="298"/>
      <c r="J200" s="158"/>
      <c r="K200" s="50"/>
    </row>
    <row r="201" ht="48.0" customHeight="1">
      <c r="A201" s="218"/>
      <c r="B201" s="237"/>
      <c r="C201" s="280"/>
      <c r="D201" s="281"/>
      <c r="E201" s="254" t="s">
        <v>1417</v>
      </c>
      <c r="F201" s="156" t="s">
        <v>1410</v>
      </c>
      <c r="G201" s="148">
        <v>0.0</v>
      </c>
      <c r="H201" s="297" t="s">
        <v>1276</v>
      </c>
      <c r="I201" s="295"/>
      <c r="J201" s="158"/>
      <c r="K201" s="150"/>
    </row>
    <row r="202" ht="15.75" customHeight="1">
      <c r="A202" s="218"/>
      <c r="B202" s="237"/>
      <c r="C202" s="280"/>
      <c r="D202" s="281"/>
      <c r="E202" s="254" t="s">
        <v>1418</v>
      </c>
      <c r="F202" s="156" t="s">
        <v>1264</v>
      </c>
      <c r="G202" s="157">
        <v>1.52232024E9</v>
      </c>
      <c r="H202" s="297" t="s">
        <v>1276</v>
      </c>
      <c r="I202" s="295"/>
      <c r="J202" s="158"/>
      <c r="K202" s="150"/>
    </row>
    <row r="203" ht="71.25" customHeight="1">
      <c r="A203" s="218"/>
      <c r="B203" s="237"/>
      <c r="C203" s="280"/>
      <c r="D203" s="282"/>
      <c r="E203" s="254" t="s">
        <v>1419</v>
      </c>
      <c r="F203" s="156" t="s">
        <v>1264</v>
      </c>
      <c r="G203" s="157">
        <v>1.231824E7</v>
      </c>
      <c r="H203" s="297" t="s">
        <v>1276</v>
      </c>
      <c r="I203" s="295"/>
      <c r="J203" s="158"/>
      <c r="K203" s="150"/>
    </row>
    <row r="204" ht="58.5" customHeight="1">
      <c r="A204" s="218"/>
      <c r="B204" s="179">
        <v>4.0</v>
      </c>
      <c r="C204" s="144" t="s">
        <v>516</v>
      </c>
      <c r="D204" s="145"/>
      <c r="E204" s="198" t="s">
        <v>1407</v>
      </c>
      <c r="F204" s="210" t="s">
        <v>1264</v>
      </c>
      <c r="G204" s="148" t="str">
        <f>SUM(G205:G213)</f>
        <v>  13,706,778,312 </v>
      </c>
      <c r="H204" s="294" t="s">
        <v>1257</v>
      </c>
      <c r="I204" s="295"/>
      <c r="J204" s="158"/>
      <c r="K204" s="150"/>
    </row>
    <row r="205" ht="41.25" customHeight="1">
      <c r="A205" s="218"/>
      <c r="B205" s="193"/>
      <c r="C205" s="296">
        <v>1.0</v>
      </c>
      <c r="D205" s="165" t="s">
        <v>517</v>
      </c>
      <c r="E205" s="256" t="s">
        <v>1420</v>
      </c>
      <c r="F205" s="156" t="s">
        <v>1264</v>
      </c>
      <c r="G205" s="157">
        <v>2.85270326E9</v>
      </c>
      <c r="H205" s="297" t="s">
        <v>1257</v>
      </c>
      <c r="I205" s="298"/>
      <c r="J205" s="158"/>
      <c r="K205" s="50"/>
    </row>
    <row r="206" ht="61.5" customHeight="1">
      <c r="A206" s="218"/>
      <c r="B206" s="152"/>
      <c r="C206" s="301"/>
      <c r="D206" s="257"/>
      <c r="E206" s="254" t="s">
        <v>1409</v>
      </c>
      <c r="F206" s="156" t="s">
        <v>1421</v>
      </c>
      <c r="G206" s="157">
        <v>0.0</v>
      </c>
      <c r="H206" s="297" t="s">
        <v>1257</v>
      </c>
      <c r="I206" s="298"/>
      <c r="J206" s="158"/>
      <c r="K206" s="50"/>
    </row>
    <row r="207" ht="45.0" customHeight="1">
      <c r="A207" s="218"/>
      <c r="B207" s="152"/>
      <c r="C207" s="296">
        <v>2.0</v>
      </c>
      <c r="D207" s="165" t="s">
        <v>518</v>
      </c>
      <c r="E207" s="254" t="s">
        <v>1422</v>
      </c>
      <c r="F207" s="156" t="s">
        <v>1264</v>
      </c>
      <c r="G207" s="157">
        <v>1.1748E8</v>
      </c>
      <c r="H207" s="297" t="s">
        <v>1257</v>
      </c>
      <c r="I207" s="298"/>
      <c r="J207" s="158"/>
      <c r="K207" s="50"/>
    </row>
    <row r="208" ht="57.75" customHeight="1">
      <c r="A208" s="218"/>
      <c r="B208" s="237"/>
      <c r="C208" s="282"/>
      <c r="D208" s="282"/>
      <c r="E208" s="254" t="s">
        <v>1423</v>
      </c>
      <c r="F208" s="156" t="s">
        <v>1424</v>
      </c>
      <c r="G208" s="157">
        <v>0.0</v>
      </c>
      <c r="H208" s="297" t="s">
        <v>1257</v>
      </c>
      <c r="I208" s="295"/>
      <c r="J208" s="158"/>
      <c r="K208" s="150"/>
    </row>
    <row r="209" ht="43.5" customHeight="1">
      <c r="A209" s="218"/>
      <c r="B209" s="237"/>
      <c r="C209" s="268">
        <v>3.0</v>
      </c>
      <c r="D209" s="292" t="s">
        <v>520</v>
      </c>
      <c r="E209" s="254" t="s">
        <v>1425</v>
      </c>
      <c r="F209" s="156" t="s">
        <v>1264</v>
      </c>
      <c r="G209" s="157">
        <v>9.693775104E9</v>
      </c>
      <c r="H209" s="297" t="s">
        <v>1257</v>
      </c>
      <c r="I209" s="295"/>
      <c r="J209" s="158"/>
      <c r="K209" s="150"/>
    </row>
    <row r="210" ht="60.75" customHeight="1">
      <c r="A210" s="218"/>
      <c r="B210" s="237"/>
      <c r="C210" s="280"/>
      <c r="D210" s="280"/>
      <c r="E210" s="254" t="s">
        <v>1426</v>
      </c>
      <c r="F210" s="156" t="s">
        <v>1264</v>
      </c>
      <c r="G210" s="157">
        <v>2.3759285E8</v>
      </c>
      <c r="H210" s="297" t="s">
        <v>1257</v>
      </c>
      <c r="I210" s="295"/>
      <c r="J210" s="158"/>
      <c r="K210" s="150"/>
    </row>
    <row r="211" ht="45.0" customHeight="1">
      <c r="A211" s="218"/>
      <c r="B211" s="237"/>
      <c r="C211" s="280"/>
      <c r="D211" s="281"/>
      <c r="E211" s="254" t="s">
        <v>1373</v>
      </c>
      <c r="F211" s="156" t="s">
        <v>1264</v>
      </c>
      <c r="G211" s="157">
        <v>6.0586092E8</v>
      </c>
      <c r="H211" s="297" t="s">
        <v>1257</v>
      </c>
      <c r="I211" s="295"/>
      <c r="J211" s="158"/>
      <c r="K211" s="150"/>
    </row>
    <row r="212" ht="62.25" customHeight="1">
      <c r="A212" s="218"/>
      <c r="B212" s="237"/>
      <c r="C212" s="280"/>
      <c r="D212" s="281"/>
      <c r="E212" s="254" t="s">
        <v>1374</v>
      </c>
      <c r="F212" s="156" t="s">
        <v>1264</v>
      </c>
      <c r="G212" s="157">
        <v>1.99366178E8</v>
      </c>
      <c r="H212" s="297" t="s">
        <v>1257</v>
      </c>
      <c r="I212" s="295"/>
      <c r="J212" s="158"/>
      <c r="K212" s="150"/>
    </row>
    <row r="213" ht="46.5" customHeight="1">
      <c r="A213" s="218"/>
      <c r="B213" s="237"/>
      <c r="C213" s="282"/>
      <c r="D213" s="282"/>
      <c r="E213" s="254" t="s">
        <v>1417</v>
      </c>
      <c r="F213" s="156" t="s">
        <v>1427</v>
      </c>
      <c r="G213" s="157">
        <v>0.0</v>
      </c>
      <c r="H213" s="297" t="s">
        <v>1257</v>
      </c>
      <c r="I213" s="295"/>
      <c r="J213" s="158"/>
      <c r="K213" s="150"/>
    </row>
    <row r="214" ht="60.0" customHeight="1">
      <c r="A214" s="218"/>
      <c r="B214" s="179">
        <v>4.0</v>
      </c>
      <c r="C214" s="144" t="s">
        <v>516</v>
      </c>
      <c r="D214" s="145"/>
      <c r="E214" s="198" t="s">
        <v>1368</v>
      </c>
      <c r="F214" s="147">
        <v>1.0</v>
      </c>
      <c r="G214" s="148" t="str">
        <f>SUM(G215:G216)</f>
        <v>  2,482,506,350 </v>
      </c>
      <c r="H214" s="294" t="s">
        <v>1237</v>
      </c>
      <c r="I214" s="295"/>
      <c r="J214" s="158"/>
      <c r="K214" s="150"/>
    </row>
    <row r="215" ht="57.0" customHeight="1">
      <c r="A215" s="218"/>
      <c r="B215" s="152"/>
      <c r="C215" s="284">
        <v>1.0</v>
      </c>
      <c r="D215" s="290" t="s">
        <v>517</v>
      </c>
      <c r="E215" s="256" t="s">
        <v>1428</v>
      </c>
      <c r="F215" s="156" t="s">
        <v>1353</v>
      </c>
      <c r="G215" s="157">
        <v>2.39802635E9</v>
      </c>
      <c r="H215" s="297" t="s">
        <v>1237</v>
      </c>
      <c r="I215" s="298"/>
      <c r="J215" s="158"/>
      <c r="K215" s="50"/>
    </row>
    <row r="216" ht="45.75" customHeight="1">
      <c r="A216" s="223"/>
      <c r="B216" s="181"/>
      <c r="C216" s="277">
        <v>2.0</v>
      </c>
      <c r="D216" s="290" t="s">
        <v>518</v>
      </c>
      <c r="E216" s="254" t="s">
        <v>1370</v>
      </c>
      <c r="F216" s="156" t="s">
        <v>1353</v>
      </c>
      <c r="G216" s="157">
        <v>8.448E7</v>
      </c>
      <c r="H216" s="297" t="s">
        <v>1237</v>
      </c>
      <c r="I216" s="298"/>
      <c r="J216" s="158"/>
      <c r="K216" s="50"/>
    </row>
    <row r="217" ht="45.0" customHeight="1">
      <c r="A217" s="218"/>
      <c r="B217" s="224">
        <v>5.0</v>
      </c>
      <c r="C217" s="182" t="s">
        <v>523</v>
      </c>
      <c r="D217" s="183"/>
      <c r="E217" s="184" t="s">
        <v>1429</v>
      </c>
      <c r="F217" s="185">
        <v>1.0</v>
      </c>
      <c r="G217" s="186" t="str">
        <f>SUM(G218:G229)</f>
        <v>  4,860,808,108 </v>
      </c>
      <c r="H217" s="187" t="s">
        <v>1211</v>
      </c>
      <c r="I217" s="150"/>
      <c r="J217" s="158"/>
      <c r="K217" s="150"/>
    </row>
    <row r="218" ht="57.0" customHeight="1">
      <c r="A218" s="218"/>
      <c r="B218" s="152"/>
      <c r="C218" s="268">
        <v>1.0</v>
      </c>
      <c r="D218" s="165" t="s">
        <v>524</v>
      </c>
      <c r="E218" s="155" t="s">
        <v>1430</v>
      </c>
      <c r="F218" s="173">
        <v>1.0</v>
      </c>
      <c r="G218" s="163">
        <v>2.257874048E9</v>
      </c>
      <c r="H218" s="155" t="s">
        <v>1211</v>
      </c>
      <c r="I218" s="50"/>
      <c r="J218" s="158"/>
      <c r="K218" s="50"/>
    </row>
    <row r="219" ht="15.75" customHeight="1">
      <c r="A219" s="218"/>
      <c r="B219" s="152"/>
      <c r="C219" s="275"/>
      <c r="D219" s="162"/>
      <c r="E219" s="155" t="s">
        <v>1431</v>
      </c>
      <c r="F219" s="156" t="s">
        <v>1432</v>
      </c>
      <c r="G219" s="163">
        <v>0.0</v>
      </c>
      <c r="H219" s="155" t="s">
        <v>1211</v>
      </c>
      <c r="I219" s="50"/>
      <c r="J219" s="158"/>
      <c r="K219" s="50"/>
    </row>
    <row r="220" ht="57.75" customHeight="1">
      <c r="A220" s="218"/>
      <c r="B220" s="152"/>
      <c r="C220" s="275"/>
      <c r="D220" s="162"/>
      <c r="E220" s="155" t="s">
        <v>1433</v>
      </c>
      <c r="F220" s="156" t="s">
        <v>1434</v>
      </c>
      <c r="G220" s="163">
        <v>0.0</v>
      </c>
      <c r="H220" s="155" t="s">
        <v>1211</v>
      </c>
      <c r="I220" s="50"/>
      <c r="J220" s="158"/>
      <c r="K220" s="50"/>
    </row>
    <row r="221" ht="50.25" customHeight="1">
      <c r="A221" s="218"/>
      <c r="B221" s="152"/>
      <c r="C221" s="275"/>
      <c r="D221" s="162"/>
      <c r="E221" s="155" t="s">
        <v>1435</v>
      </c>
      <c r="F221" s="156" t="s">
        <v>1436</v>
      </c>
      <c r="G221" s="163">
        <v>7.9398704E8</v>
      </c>
      <c r="H221" s="155" t="s">
        <v>1211</v>
      </c>
      <c r="I221" s="50"/>
      <c r="J221" s="158"/>
      <c r="K221" s="50"/>
    </row>
    <row r="222" ht="48.75" customHeight="1">
      <c r="A222" s="218"/>
      <c r="B222" s="152"/>
      <c r="C222" s="275"/>
      <c r="D222" s="162"/>
      <c r="E222" s="155" t="s">
        <v>1437</v>
      </c>
      <c r="F222" s="156" t="s">
        <v>1438</v>
      </c>
      <c r="G222" s="163">
        <v>3.3073182E8</v>
      </c>
      <c r="H222" s="155" t="s">
        <v>1211</v>
      </c>
      <c r="I222" s="50"/>
      <c r="J222" s="158"/>
      <c r="K222" s="50"/>
    </row>
    <row r="223" ht="47.25" customHeight="1">
      <c r="A223" s="218"/>
      <c r="B223" s="152"/>
      <c r="C223" s="286"/>
      <c r="D223" s="189"/>
      <c r="E223" s="155" t="s">
        <v>1439</v>
      </c>
      <c r="F223" s="156" t="s">
        <v>1440</v>
      </c>
      <c r="G223" s="163">
        <v>2.7379242E8</v>
      </c>
      <c r="H223" s="155" t="s">
        <v>1211</v>
      </c>
      <c r="I223" s="50"/>
      <c r="J223" s="158"/>
      <c r="K223" s="50"/>
    </row>
    <row r="224" ht="57.0" customHeight="1">
      <c r="A224" s="218"/>
      <c r="B224" s="302"/>
      <c r="C224" s="268">
        <v>2.0</v>
      </c>
      <c r="D224" s="165" t="s">
        <v>531</v>
      </c>
      <c r="E224" s="155" t="s">
        <v>1441</v>
      </c>
      <c r="F224" s="156" t="s">
        <v>1267</v>
      </c>
      <c r="G224" s="157">
        <v>7.81704E7</v>
      </c>
      <c r="H224" s="155" t="s">
        <v>1211</v>
      </c>
      <c r="I224" s="50"/>
      <c r="J224" s="158"/>
      <c r="K224" s="50"/>
    </row>
    <row r="225" ht="45.75" customHeight="1">
      <c r="A225" s="218"/>
      <c r="B225" s="152"/>
      <c r="C225" s="275"/>
      <c r="D225" s="162"/>
      <c r="E225" s="155" t="s">
        <v>1442</v>
      </c>
      <c r="F225" s="173">
        <v>1.0</v>
      </c>
      <c r="G225" s="163">
        <v>5.5028512E8</v>
      </c>
      <c r="H225" s="155" t="s">
        <v>1211</v>
      </c>
      <c r="I225" s="50"/>
      <c r="J225" s="158"/>
      <c r="K225" s="50"/>
    </row>
    <row r="226" ht="45.75" customHeight="1">
      <c r="A226" s="218"/>
      <c r="B226" s="152"/>
      <c r="C226" s="275"/>
      <c r="D226" s="162"/>
      <c r="E226" s="155" t="s">
        <v>1443</v>
      </c>
      <c r="F226" s="156" t="s">
        <v>1267</v>
      </c>
      <c r="G226" s="163">
        <v>2.45696E7</v>
      </c>
      <c r="H226" s="155" t="s">
        <v>1211</v>
      </c>
      <c r="I226" s="50"/>
      <c r="J226" s="158"/>
      <c r="K226" s="50"/>
    </row>
    <row r="227" ht="61.5" customHeight="1">
      <c r="A227" s="218"/>
      <c r="B227" s="152"/>
      <c r="C227" s="275"/>
      <c r="D227" s="162"/>
      <c r="E227" s="155" t="s">
        <v>1444</v>
      </c>
      <c r="F227" s="156" t="s">
        <v>1267</v>
      </c>
      <c r="G227" s="163">
        <v>1.367168E8</v>
      </c>
      <c r="H227" s="155" t="s">
        <v>1211</v>
      </c>
      <c r="I227" s="50"/>
      <c r="J227" s="158"/>
      <c r="K227" s="50"/>
    </row>
    <row r="228" ht="58.5" customHeight="1">
      <c r="A228" s="218"/>
      <c r="B228" s="152"/>
      <c r="C228" s="268">
        <v>3.0</v>
      </c>
      <c r="D228" s="165" t="s">
        <v>625</v>
      </c>
      <c r="E228" s="155" t="s">
        <v>1445</v>
      </c>
      <c r="F228" s="156" t="s">
        <v>1267</v>
      </c>
      <c r="G228" s="163">
        <v>3.09387023E8</v>
      </c>
      <c r="H228" s="155" t="s">
        <v>1211</v>
      </c>
      <c r="I228" s="50"/>
      <c r="J228" s="158"/>
      <c r="K228" s="50"/>
    </row>
    <row r="229" ht="62.25" customHeight="1">
      <c r="A229" s="218"/>
      <c r="B229" s="152"/>
      <c r="C229" s="273">
        <v>4.0</v>
      </c>
      <c r="D229" s="253" t="s">
        <v>533</v>
      </c>
      <c r="E229" s="155" t="s">
        <v>1446</v>
      </c>
      <c r="F229" s="156" t="s">
        <v>1267</v>
      </c>
      <c r="G229" s="163">
        <v>1.05293837E8</v>
      </c>
      <c r="H229" s="155" t="s">
        <v>1211</v>
      </c>
      <c r="I229" s="50"/>
      <c r="J229" s="158"/>
      <c r="K229" s="50"/>
    </row>
    <row r="230" ht="48.0" customHeight="1">
      <c r="A230" s="218"/>
      <c r="B230" s="303">
        <v>5.0</v>
      </c>
      <c r="C230" s="144" t="s">
        <v>523</v>
      </c>
      <c r="D230" s="145"/>
      <c r="E230" s="262" t="s">
        <v>1447</v>
      </c>
      <c r="F230" s="147">
        <v>1.0</v>
      </c>
      <c r="G230" s="148" t="str">
        <f>SUM(G231:G238)</f>
        <v>  28,761,421,692 </v>
      </c>
      <c r="H230" s="149" t="s">
        <v>1217</v>
      </c>
      <c r="I230" s="150"/>
      <c r="J230" s="158"/>
      <c r="K230" s="150"/>
    </row>
    <row r="231" ht="60.75" customHeight="1">
      <c r="A231" s="218"/>
      <c r="B231" s="193"/>
      <c r="C231" s="153">
        <v>1.0</v>
      </c>
      <c r="D231" s="154" t="s">
        <v>618</v>
      </c>
      <c r="E231" s="256" t="s">
        <v>1448</v>
      </c>
      <c r="F231" s="156" t="s">
        <v>1449</v>
      </c>
      <c r="G231" s="157">
        <v>2.0707757836E10</v>
      </c>
      <c r="H231" s="155" t="s">
        <v>1217</v>
      </c>
      <c r="I231" s="50"/>
      <c r="J231" s="158"/>
      <c r="K231" s="50"/>
    </row>
    <row r="232" ht="45.0" customHeight="1">
      <c r="A232" s="218"/>
      <c r="B232" s="152"/>
      <c r="C232" s="159"/>
      <c r="D232" s="160"/>
      <c r="E232" s="256" t="s">
        <v>1450</v>
      </c>
      <c r="F232" s="156" t="s">
        <v>1451</v>
      </c>
      <c r="G232" s="157">
        <v>9.6075122E8</v>
      </c>
      <c r="H232" s="155" t="s">
        <v>1217</v>
      </c>
      <c r="I232" s="50"/>
      <c r="J232" s="158"/>
      <c r="K232" s="50"/>
    </row>
    <row r="233" ht="15.75" customHeight="1">
      <c r="A233" s="223"/>
      <c r="B233" s="181"/>
      <c r="C233" s="188"/>
      <c r="D233" s="189"/>
      <c r="E233" s="256" t="s">
        <v>1452</v>
      </c>
      <c r="F233" s="156" t="s">
        <v>1453</v>
      </c>
      <c r="G233" s="157">
        <v>5.974121428E9</v>
      </c>
      <c r="H233" s="155" t="s">
        <v>1217</v>
      </c>
      <c r="I233" s="50"/>
      <c r="J233" s="158"/>
      <c r="K233" s="50"/>
    </row>
    <row r="234" ht="45.0" customHeight="1">
      <c r="A234" s="218"/>
      <c r="B234" s="152"/>
      <c r="C234" s="159"/>
      <c r="D234" s="160"/>
      <c r="E234" s="254" t="s">
        <v>1454</v>
      </c>
      <c r="F234" s="229" t="s">
        <v>1336</v>
      </c>
      <c r="G234" s="249"/>
      <c r="H234" s="228" t="s">
        <v>1217</v>
      </c>
      <c r="I234" s="50"/>
      <c r="J234" s="158"/>
      <c r="K234" s="50"/>
    </row>
    <row r="235" ht="45.0" customHeight="1">
      <c r="A235" s="218"/>
      <c r="B235" s="152"/>
      <c r="C235" s="188"/>
      <c r="D235" s="189"/>
      <c r="E235" s="256" t="s">
        <v>1437</v>
      </c>
      <c r="F235" s="156" t="s">
        <v>1455</v>
      </c>
      <c r="G235" s="157">
        <v>8.436954E8</v>
      </c>
      <c r="H235" s="155" t="s">
        <v>1217</v>
      </c>
      <c r="I235" s="50"/>
      <c r="J235" s="158"/>
      <c r="K235" s="50"/>
    </row>
    <row r="236" ht="45.0" customHeight="1">
      <c r="A236" s="218"/>
      <c r="B236" s="152"/>
      <c r="C236" s="153">
        <v>2.0</v>
      </c>
      <c r="D236" s="154" t="s">
        <v>531</v>
      </c>
      <c r="E236" s="256" t="s">
        <v>1456</v>
      </c>
      <c r="F236" s="156" t="s">
        <v>1267</v>
      </c>
      <c r="G236" s="157">
        <v>2.211264E7</v>
      </c>
      <c r="H236" s="155" t="s">
        <v>1217</v>
      </c>
      <c r="I236" s="50"/>
      <c r="J236" s="158"/>
      <c r="K236" s="50"/>
    </row>
    <row r="237" ht="57.75" customHeight="1">
      <c r="A237" s="218"/>
      <c r="B237" s="152"/>
      <c r="C237" s="164">
        <v>3.0</v>
      </c>
      <c r="D237" s="165" t="s">
        <v>625</v>
      </c>
      <c r="E237" s="256" t="s">
        <v>1457</v>
      </c>
      <c r="F237" s="156" t="s">
        <v>1267</v>
      </c>
      <c r="G237" s="157">
        <v>1.6036055E8</v>
      </c>
      <c r="H237" s="155" t="s">
        <v>1217</v>
      </c>
      <c r="I237" s="50"/>
      <c r="J237" s="158"/>
      <c r="K237" s="50"/>
    </row>
    <row r="238" ht="62.25" customHeight="1">
      <c r="A238" s="218"/>
      <c r="B238" s="152"/>
      <c r="C238" s="282"/>
      <c r="D238" s="283"/>
      <c r="E238" s="155" t="s">
        <v>1458</v>
      </c>
      <c r="F238" s="156" t="s">
        <v>1267</v>
      </c>
      <c r="G238" s="267">
        <v>9.2622618E7</v>
      </c>
      <c r="H238" s="155" t="s">
        <v>1217</v>
      </c>
      <c r="I238" s="150"/>
      <c r="J238" s="158"/>
      <c r="K238" s="150"/>
    </row>
    <row r="239" ht="47.25" customHeight="1">
      <c r="A239" s="218"/>
      <c r="B239" s="240">
        <v>5.0</v>
      </c>
      <c r="C239" s="144" t="s">
        <v>1459</v>
      </c>
      <c r="D239" s="145"/>
      <c r="E239" s="146" t="s">
        <v>1429</v>
      </c>
      <c r="F239" s="147">
        <v>1.0</v>
      </c>
      <c r="G239" s="148" t="str">
        <f>SUM(G240:G245)</f>
        <v>  30,370,688,787 </v>
      </c>
      <c r="H239" s="149" t="s">
        <v>1220</v>
      </c>
      <c r="I239" s="150"/>
      <c r="J239" s="158"/>
      <c r="K239" s="150"/>
    </row>
    <row r="240" ht="60.0" customHeight="1">
      <c r="A240" s="218"/>
      <c r="B240" s="152"/>
      <c r="C240" s="268">
        <v>1.0</v>
      </c>
      <c r="D240" s="165" t="s">
        <v>618</v>
      </c>
      <c r="E240" s="155" t="s">
        <v>1460</v>
      </c>
      <c r="F240" s="156" t="s">
        <v>1461</v>
      </c>
      <c r="G240" s="163">
        <v>4.3624328E8</v>
      </c>
      <c r="H240" s="155" t="s">
        <v>1220</v>
      </c>
      <c r="I240" s="50"/>
      <c r="J240" s="158"/>
      <c r="K240" s="50"/>
    </row>
    <row r="241" ht="15.75" customHeight="1">
      <c r="A241" s="218"/>
      <c r="B241" s="152"/>
      <c r="C241" s="275"/>
      <c r="D241" s="162"/>
      <c r="E241" s="155" t="s">
        <v>1462</v>
      </c>
      <c r="F241" s="173">
        <v>1.0</v>
      </c>
      <c r="G241" s="163">
        <v>2.1590301154E10</v>
      </c>
      <c r="H241" s="155" t="s">
        <v>1220</v>
      </c>
      <c r="I241" s="50"/>
      <c r="J241" s="158"/>
      <c r="K241" s="50"/>
    </row>
    <row r="242" ht="15.75" customHeight="1">
      <c r="A242" s="218"/>
      <c r="B242" s="152"/>
      <c r="C242" s="275"/>
      <c r="D242" s="162"/>
      <c r="E242" s="155" t="s">
        <v>1463</v>
      </c>
      <c r="F242" s="156" t="s">
        <v>1461</v>
      </c>
      <c r="G242" s="163">
        <v>7.287382293E9</v>
      </c>
      <c r="H242" s="155" t="s">
        <v>1220</v>
      </c>
      <c r="I242" s="50"/>
      <c r="J242" s="158"/>
      <c r="K242" s="50"/>
    </row>
    <row r="243" ht="46.5" customHeight="1">
      <c r="A243" s="218"/>
      <c r="B243" s="152"/>
      <c r="C243" s="275"/>
      <c r="D243" s="189"/>
      <c r="E243" s="155" t="s">
        <v>1437</v>
      </c>
      <c r="F243" s="156" t="s">
        <v>1461</v>
      </c>
      <c r="G243" s="163">
        <v>9.429521E8</v>
      </c>
      <c r="H243" s="155" t="s">
        <v>1220</v>
      </c>
      <c r="I243" s="50"/>
      <c r="J243" s="158"/>
      <c r="K243" s="50"/>
    </row>
    <row r="244" ht="47.25" customHeight="1">
      <c r="A244" s="218"/>
      <c r="B244" s="152"/>
      <c r="C244" s="268">
        <v>2.0</v>
      </c>
      <c r="D244" s="278" t="s">
        <v>531</v>
      </c>
      <c r="E244" s="155" t="s">
        <v>1464</v>
      </c>
      <c r="F244" s="156" t="s">
        <v>1267</v>
      </c>
      <c r="G244" s="163">
        <v>1.197625E7</v>
      </c>
      <c r="H244" s="155" t="s">
        <v>1220</v>
      </c>
      <c r="I244" s="50"/>
      <c r="J244" s="158"/>
      <c r="K244" s="50"/>
    </row>
    <row r="245" ht="60.0" customHeight="1">
      <c r="A245" s="218"/>
      <c r="B245" s="152"/>
      <c r="C245" s="268">
        <v>3.0</v>
      </c>
      <c r="D245" s="253" t="s">
        <v>625</v>
      </c>
      <c r="E245" s="155" t="s">
        <v>1465</v>
      </c>
      <c r="F245" s="156" t="s">
        <v>1267</v>
      </c>
      <c r="G245" s="166">
        <v>1.0183371E8</v>
      </c>
      <c r="H245" s="155" t="s">
        <v>1220</v>
      </c>
      <c r="I245" s="50"/>
      <c r="J245" s="158"/>
      <c r="K245" s="50"/>
    </row>
    <row r="246" ht="57.0" customHeight="1">
      <c r="A246" s="218"/>
      <c r="B246" s="304"/>
      <c r="C246" s="282"/>
      <c r="D246" s="283"/>
      <c r="E246" s="155" t="s">
        <v>1466</v>
      </c>
      <c r="F246" s="156" t="s">
        <v>1267</v>
      </c>
      <c r="G246" s="171"/>
      <c r="H246" s="155" t="s">
        <v>1220</v>
      </c>
      <c r="I246" s="150"/>
      <c r="J246" s="158"/>
      <c r="K246" s="150"/>
    </row>
    <row r="247" ht="45.0" customHeight="1">
      <c r="A247" s="218"/>
      <c r="B247" s="179">
        <v>5.0</v>
      </c>
      <c r="C247" s="144" t="s">
        <v>523</v>
      </c>
      <c r="D247" s="145"/>
      <c r="E247" s="146" t="s">
        <v>1429</v>
      </c>
      <c r="F247" s="147">
        <v>1.0</v>
      </c>
      <c r="G247" s="234" t="str">
        <f>SUM(G248:G254)</f>
        <v>  33,595,620,672 </v>
      </c>
      <c r="H247" s="146" t="s">
        <v>1224</v>
      </c>
      <c r="I247" s="150"/>
      <c r="J247" s="158"/>
      <c r="K247" s="150"/>
    </row>
    <row r="248" ht="72.75" customHeight="1">
      <c r="A248" s="218"/>
      <c r="B248" s="302"/>
      <c r="C248" s="273">
        <v>1.0</v>
      </c>
      <c r="D248" s="253" t="s">
        <v>524</v>
      </c>
      <c r="E248" s="155" t="s">
        <v>1467</v>
      </c>
      <c r="F248" s="173">
        <v>1.0</v>
      </c>
      <c r="G248" s="157">
        <v>2.4217775394E10</v>
      </c>
      <c r="H248" s="155" t="s">
        <v>1224</v>
      </c>
      <c r="I248" s="50"/>
      <c r="J248" s="158"/>
      <c r="K248" s="50"/>
    </row>
    <row r="249" ht="61.5" customHeight="1">
      <c r="A249" s="218"/>
      <c r="B249" s="181"/>
      <c r="C249" s="305"/>
      <c r="D249" s="278"/>
      <c r="E249" s="155" t="s">
        <v>1468</v>
      </c>
      <c r="F249" s="173">
        <v>1.0</v>
      </c>
      <c r="G249" s="157">
        <v>6.732393822E9</v>
      </c>
      <c r="H249" s="155" t="s">
        <v>1224</v>
      </c>
      <c r="I249" s="50"/>
      <c r="J249" s="158"/>
      <c r="K249" s="50"/>
    </row>
    <row r="250" ht="58.5" customHeight="1">
      <c r="A250" s="223"/>
      <c r="B250" s="306"/>
      <c r="C250" s="305"/>
      <c r="D250" s="278"/>
      <c r="E250" s="155" t="s">
        <v>1469</v>
      </c>
      <c r="F250" s="173">
        <v>1.0</v>
      </c>
      <c r="G250" s="157">
        <v>1.052786E9</v>
      </c>
      <c r="H250" s="155" t="s">
        <v>1224</v>
      </c>
      <c r="I250" s="50"/>
      <c r="J250" s="158"/>
      <c r="K250" s="50"/>
    </row>
    <row r="251" ht="60.0" customHeight="1">
      <c r="A251" s="218"/>
      <c r="B251" s="152"/>
      <c r="C251" s="305"/>
      <c r="D251" s="278"/>
      <c r="E251" s="228" t="s">
        <v>1470</v>
      </c>
      <c r="F251" s="307">
        <v>1.0</v>
      </c>
      <c r="G251" s="249">
        <v>8.9416459E8</v>
      </c>
      <c r="H251" s="228" t="s">
        <v>1224</v>
      </c>
      <c r="I251" s="50"/>
      <c r="J251" s="158"/>
      <c r="K251" s="50"/>
    </row>
    <row r="252" ht="60.0" customHeight="1">
      <c r="A252" s="218"/>
      <c r="B252" s="152"/>
      <c r="C252" s="273">
        <v>2.0</v>
      </c>
      <c r="D252" s="253" t="s">
        <v>531</v>
      </c>
      <c r="E252" s="155" t="s">
        <v>1471</v>
      </c>
      <c r="F252" s="156" t="s">
        <v>1267</v>
      </c>
      <c r="G252" s="157">
        <v>2.59502504E8</v>
      </c>
      <c r="H252" s="155" t="s">
        <v>1224</v>
      </c>
      <c r="I252" s="50"/>
      <c r="J252" s="158"/>
      <c r="K252" s="50"/>
    </row>
    <row r="253" ht="86.25" customHeight="1">
      <c r="A253" s="218"/>
      <c r="B253" s="181"/>
      <c r="C253" s="305"/>
      <c r="D253" s="278"/>
      <c r="E253" s="155" t="s">
        <v>1472</v>
      </c>
      <c r="F253" s="156" t="s">
        <v>1267</v>
      </c>
      <c r="G253" s="157">
        <v>1.1792E7</v>
      </c>
      <c r="H253" s="155" t="s">
        <v>1224</v>
      </c>
      <c r="I253" s="50"/>
      <c r="J253" s="158"/>
      <c r="K253" s="50"/>
    </row>
    <row r="254" ht="56.25" customHeight="1">
      <c r="A254" s="218"/>
      <c r="B254" s="181"/>
      <c r="C254" s="305">
        <v>3.0</v>
      </c>
      <c r="D254" s="278" t="s">
        <v>533</v>
      </c>
      <c r="E254" s="155" t="s">
        <v>1473</v>
      </c>
      <c r="F254" s="156" t="s">
        <v>1267</v>
      </c>
      <c r="G254" s="157">
        <v>4.27206362E8</v>
      </c>
      <c r="H254" s="155" t="s">
        <v>1224</v>
      </c>
      <c r="I254" s="50"/>
      <c r="J254" s="158"/>
      <c r="K254" s="50"/>
    </row>
    <row r="255" ht="49.5" customHeight="1">
      <c r="A255" s="218"/>
      <c r="B255" s="179">
        <v>5.0</v>
      </c>
      <c r="C255" s="144" t="s">
        <v>523</v>
      </c>
      <c r="D255" s="145"/>
      <c r="E255" s="146" t="s">
        <v>1429</v>
      </c>
      <c r="F255" s="147">
        <v>1.0</v>
      </c>
      <c r="G255" s="148" t="str">
        <f>SUM(G256:G262)</f>
        <v>  27,475,509,678 </v>
      </c>
      <c r="H255" s="149" t="s">
        <v>1227</v>
      </c>
      <c r="I255" s="150"/>
      <c r="J255" s="158"/>
      <c r="K255" s="150"/>
    </row>
    <row r="256" ht="43.5" customHeight="1">
      <c r="A256" s="218"/>
      <c r="B256" s="237"/>
      <c r="C256" s="268">
        <v>1.0</v>
      </c>
      <c r="D256" s="165" t="s">
        <v>618</v>
      </c>
      <c r="E256" s="155" t="s">
        <v>1474</v>
      </c>
      <c r="F256" s="173">
        <v>1.0</v>
      </c>
      <c r="G256" s="163">
        <v>2.109E8</v>
      </c>
      <c r="H256" s="155" t="s">
        <v>1227</v>
      </c>
      <c r="I256" s="50"/>
      <c r="J256" s="158"/>
      <c r="K256" s="50"/>
    </row>
    <row r="257" ht="43.5" customHeight="1">
      <c r="A257" s="218"/>
      <c r="B257" s="237"/>
      <c r="C257" s="275"/>
      <c r="D257" s="162"/>
      <c r="E257" s="155" t="s">
        <v>1475</v>
      </c>
      <c r="F257" s="156" t="s">
        <v>1476</v>
      </c>
      <c r="G257" s="163">
        <v>9.638754E8</v>
      </c>
      <c r="H257" s="155" t="s">
        <v>1227</v>
      </c>
      <c r="I257" s="50"/>
      <c r="J257" s="158"/>
      <c r="K257" s="50"/>
    </row>
    <row r="258" ht="30.75" customHeight="1">
      <c r="A258" s="218"/>
      <c r="B258" s="237"/>
      <c r="C258" s="275"/>
      <c r="D258" s="162"/>
      <c r="E258" s="155" t="s">
        <v>1477</v>
      </c>
      <c r="F258" s="156" t="s">
        <v>1329</v>
      </c>
      <c r="G258" s="163">
        <v>1.9933410728E10</v>
      </c>
      <c r="H258" s="155" t="s">
        <v>1227</v>
      </c>
      <c r="I258" s="50"/>
      <c r="J258" s="158"/>
      <c r="K258" s="50"/>
    </row>
    <row r="259" ht="33.75" customHeight="1">
      <c r="A259" s="218"/>
      <c r="B259" s="237"/>
      <c r="C259" s="286"/>
      <c r="D259" s="189"/>
      <c r="E259" s="155" t="s">
        <v>1478</v>
      </c>
      <c r="F259" s="173">
        <v>1.0</v>
      </c>
      <c r="G259" s="163">
        <v>5.9020406E9</v>
      </c>
      <c r="H259" s="155" t="s">
        <v>1227</v>
      </c>
      <c r="I259" s="50"/>
      <c r="J259" s="158"/>
      <c r="K259" s="50"/>
    </row>
    <row r="260" ht="42.75" customHeight="1">
      <c r="A260" s="218"/>
      <c r="B260" s="237"/>
      <c r="C260" s="305">
        <v>2.0</v>
      </c>
      <c r="D260" s="278" t="s">
        <v>531</v>
      </c>
      <c r="E260" s="155" t="s">
        <v>1464</v>
      </c>
      <c r="F260" s="156" t="s">
        <v>1267</v>
      </c>
      <c r="G260" s="157">
        <v>8844000.0</v>
      </c>
      <c r="H260" s="155" t="s">
        <v>1227</v>
      </c>
      <c r="I260" s="50"/>
      <c r="J260" s="158"/>
      <c r="K260" s="50"/>
    </row>
    <row r="261" ht="15.75" customHeight="1">
      <c r="A261" s="218"/>
      <c r="B261" s="237"/>
      <c r="C261" s="268">
        <v>3.0</v>
      </c>
      <c r="D261" s="165" t="s">
        <v>625</v>
      </c>
      <c r="E261" s="155" t="s">
        <v>1479</v>
      </c>
      <c r="F261" s="156" t="s">
        <v>1267</v>
      </c>
      <c r="G261" s="163">
        <v>1.58045877E8</v>
      </c>
      <c r="H261" s="155" t="s">
        <v>1227</v>
      </c>
      <c r="I261" s="50"/>
      <c r="J261" s="158"/>
      <c r="K261" s="50"/>
    </row>
    <row r="262" ht="59.25" customHeight="1">
      <c r="A262" s="218"/>
      <c r="B262" s="304"/>
      <c r="C262" s="286"/>
      <c r="D262" s="189"/>
      <c r="E262" s="155" t="s">
        <v>1480</v>
      </c>
      <c r="F262" s="156" t="s">
        <v>1267</v>
      </c>
      <c r="G262" s="163">
        <v>2.98393073E8</v>
      </c>
      <c r="H262" s="155" t="s">
        <v>1227</v>
      </c>
      <c r="I262" s="50"/>
      <c r="J262" s="158"/>
      <c r="K262" s="50"/>
    </row>
    <row r="263" ht="46.5" customHeight="1">
      <c r="A263" s="218"/>
      <c r="B263" s="179">
        <v>5.0</v>
      </c>
      <c r="C263" s="144" t="s">
        <v>523</v>
      </c>
      <c r="D263" s="145"/>
      <c r="E263" s="146" t="s">
        <v>1429</v>
      </c>
      <c r="F263" s="147">
        <v>1.0</v>
      </c>
      <c r="G263" s="148" t="str">
        <f>SUM(G264:G269)</f>
        <v>  31,597,762,112 </v>
      </c>
      <c r="H263" s="149" t="s">
        <v>1229</v>
      </c>
      <c r="I263" s="271"/>
      <c r="J263" s="158"/>
      <c r="K263" s="271"/>
    </row>
    <row r="264" ht="44.25" customHeight="1">
      <c r="A264" s="218"/>
      <c r="B264" s="237"/>
      <c r="C264" s="268">
        <v>1.0</v>
      </c>
      <c r="D264" s="165" t="s">
        <v>618</v>
      </c>
      <c r="E264" s="155" t="s">
        <v>1481</v>
      </c>
      <c r="F264" s="173">
        <v>1.0</v>
      </c>
      <c r="G264" s="163">
        <v>1.9711356484E10</v>
      </c>
      <c r="H264" s="155" t="s">
        <v>1229</v>
      </c>
      <c r="I264" s="50"/>
      <c r="J264" s="158"/>
      <c r="K264" s="50"/>
    </row>
    <row r="265" ht="31.5" customHeight="1">
      <c r="A265" s="218"/>
      <c r="B265" s="237"/>
      <c r="C265" s="275"/>
      <c r="D265" s="162"/>
      <c r="E265" s="155" t="s">
        <v>1482</v>
      </c>
      <c r="F265" s="156" t="s">
        <v>1483</v>
      </c>
      <c r="G265" s="163">
        <v>8.5310588E8</v>
      </c>
      <c r="H265" s="155" t="s">
        <v>1229</v>
      </c>
      <c r="I265" s="50"/>
      <c r="J265" s="158"/>
      <c r="K265" s="50"/>
    </row>
    <row r="266" ht="31.5" customHeight="1">
      <c r="A266" s="218"/>
      <c r="B266" s="237"/>
      <c r="C266" s="275"/>
      <c r="D266" s="162"/>
      <c r="E266" s="155" t="s">
        <v>1484</v>
      </c>
      <c r="F266" s="156" t="s">
        <v>1485</v>
      </c>
      <c r="G266" s="163">
        <v>9.26746931E9</v>
      </c>
      <c r="H266" s="155" t="s">
        <v>1229</v>
      </c>
      <c r="I266" s="50"/>
      <c r="J266" s="158"/>
      <c r="K266" s="50"/>
    </row>
    <row r="267" ht="45.0" customHeight="1">
      <c r="A267" s="218"/>
      <c r="B267" s="237"/>
      <c r="C267" s="275"/>
      <c r="D267" s="162"/>
      <c r="E267" s="155" t="s">
        <v>1486</v>
      </c>
      <c r="F267" s="156" t="s">
        <v>1334</v>
      </c>
      <c r="G267" s="163">
        <v>1.1416101E9</v>
      </c>
      <c r="H267" s="155" t="s">
        <v>1229</v>
      </c>
      <c r="I267" s="50"/>
      <c r="J267" s="158"/>
      <c r="K267" s="50"/>
    </row>
    <row r="268" ht="58.5" customHeight="1">
      <c r="A268" s="218"/>
      <c r="B268" s="152"/>
      <c r="C268" s="268">
        <v>2.0</v>
      </c>
      <c r="D268" s="165" t="s">
        <v>533</v>
      </c>
      <c r="E268" s="155" t="s">
        <v>1487</v>
      </c>
      <c r="F268" s="156" t="s">
        <v>1488</v>
      </c>
      <c r="G268" s="157">
        <v>6.24220338E8</v>
      </c>
      <c r="H268" s="155" t="s">
        <v>1229</v>
      </c>
      <c r="I268" s="50"/>
      <c r="J268" s="158"/>
      <c r="K268" s="50"/>
    </row>
    <row r="269" ht="15.75" customHeight="1">
      <c r="A269" s="223"/>
      <c r="B269" s="181"/>
      <c r="C269" s="282"/>
      <c r="D269" s="283"/>
      <c r="E269" s="155" t="s">
        <v>1489</v>
      </c>
      <c r="F269" s="156" t="s">
        <v>1264</v>
      </c>
      <c r="G269" s="148"/>
      <c r="H269" s="155" t="s">
        <v>1229</v>
      </c>
      <c r="I269" s="150"/>
      <c r="J269" s="158"/>
      <c r="K269" s="150"/>
    </row>
    <row r="270" ht="46.5" customHeight="1">
      <c r="A270" s="218"/>
      <c r="B270" s="224">
        <v>5.0</v>
      </c>
      <c r="C270" s="182" t="s">
        <v>523</v>
      </c>
      <c r="D270" s="183"/>
      <c r="E270" s="184" t="s">
        <v>1429</v>
      </c>
      <c r="F270" s="185">
        <v>1.0</v>
      </c>
      <c r="G270" s="186" t="str">
        <f>SUM(G271:G277)</f>
        <v>  12,089,755,022 </v>
      </c>
      <c r="H270" s="187" t="s">
        <v>1234</v>
      </c>
      <c r="I270" s="150"/>
      <c r="J270" s="158"/>
      <c r="K270" s="150"/>
    </row>
    <row r="271" ht="58.5" customHeight="1">
      <c r="A271" s="218"/>
      <c r="B271" s="152"/>
      <c r="C271" s="268">
        <v>1.0</v>
      </c>
      <c r="D271" s="165" t="s">
        <v>524</v>
      </c>
      <c r="E271" s="155" t="s">
        <v>1490</v>
      </c>
      <c r="F271" s="156" t="s">
        <v>1491</v>
      </c>
      <c r="G271" s="163">
        <v>1.673976594E9</v>
      </c>
      <c r="H271" s="155" t="s">
        <v>1234</v>
      </c>
      <c r="I271" s="50"/>
      <c r="J271" s="158"/>
      <c r="K271" s="50"/>
    </row>
    <row r="272" ht="75.75" customHeight="1">
      <c r="A272" s="218"/>
      <c r="B272" s="152"/>
      <c r="C272" s="275"/>
      <c r="D272" s="162"/>
      <c r="E272" s="155" t="s">
        <v>1492</v>
      </c>
      <c r="F272" s="156" t="s">
        <v>1493</v>
      </c>
      <c r="G272" s="163"/>
      <c r="H272" s="155" t="s">
        <v>1234</v>
      </c>
      <c r="I272" s="50"/>
      <c r="J272" s="158"/>
      <c r="K272" s="50"/>
    </row>
    <row r="273" ht="75.0" customHeight="1">
      <c r="A273" s="218"/>
      <c r="B273" s="152"/>
      <c r="C273" s="275"/>
      <c r="D273" s="162"/>
      <c r="E273" s="155" t="s">
        <v>1494</v>
      </c>
      <c r="F273" s="156" t="s">
        <v>1495</v>
      </c>
      <c r="G273" s="163">
        <v>1.0295667036E10</v>
      </c>
      <c r="H273" s="155" t="s">
        <v>1234</v>
      </c>
      <c r="I273" s="50"/>
      <c r="J273" s="158"/>
      <c r="K273" s="50"/>
    </row>
    <row r="274" ht="78.0" customHeight="1">
      <c r="A274" s="218"/>
      <c r="B274" s="152"/>
      <c r="C274" s="275"/>
      <c r="D274" s="162"/>
      <c r="E274" s="155" t="s">
        <v>1496</v>
      </c>
      <c r="F274" s="156" t="s">
        <v>1497</v>
      </c>
      <c r="G274" s="163"/>
      <c r="H274" s="155" t="s">
        <v>1234</v>
      </c>
      <c r="I274" s="50"/>
      <c r="J274" s="158"/>
      <c r="K274" s="50"/>
    </row>
    <row r="275" ht="44.25" customHeight="1">
      <c r="A275" s="218"/>
      <c r="B275" s="152"/>
      <c r="C275" s="275"/>
      <c r="D275" s="162"/>
      <c r="E275" s="155" t="s">
        <v>1498</v>
      </c>
      <c r="F275" s="156" t="s">
        <v>1320</v>
      </c>
      <c r="G275" s="163"/>
      <c r="H275" s="155" t="s">
        <v>1234</v>
      </c>
      <c r="I275" s="50"/>
      <c r="J275" s="158"/>
      <c r="K275" s="50"/>
    </row>
    <row r="276" ht="45.0" customHeight="1">
      <c r="A276" s="218"/>
      <c r="B276" s="152"/>
      <c r="C276" s="286"/>
      <c r="D276" s="189"/>
      <c r="E276" s="155" t="s">
        <v>1499</v>
      </c>
      <c r="F276" s="156" t="s">
        <v>1500</v>
      </c>
      <c r="G276" s="163">
        <v>9.86683E7</v>
      </c>
      <c r="H276" s="155" t="s">
        <v>1234</v>
      </c>
      <c r="I276" s="50"/>
      <c r="J276" s="158"/>
      <c r="K276" s="50"/>
    </row>
    <row r="277" ht="61.5" customHeight="1">
      <c r="A277" s="218"/>
      <c r="B277" s="181"/>
      <c r="C277" s="290">
        <v>2.0</v>
      </c>
      <c r="D277" s="278" t="s">
        <v>533</v>
      </c>
      <c r="E277" s="155" t="s">
        <v>1501</v>
      </c>
      <c r="F277" s="156" t="s">
        <v>1267</v>
      </c>
      <c r="G277" s="157">
        <v>2.1443092E7</v>
      </c>
      <c r="H277" s="155" t="s">
        <v>1234</v>
      </c>
      <c r="I277" s="150"/>
      <c r="J277" s="158"/>
      <c r="K277" s="150"/>
    </row>
    <row r="278" ht="46.5" customHeight="1">
      <c r="A278" s="218"/>
      <c r="B278" s="240">
        <v>5.0</v>
      </c>
      <c r="C278" s="144" t="s">
        <v>523</v>
      </c>
      <c r="D278" s="145"/>
      <c r="E278" s="146" t="s">
        <v>1429</v>
      </c>
      <c r="F278" s="147">
        <v>1.0</v>
      </c>
      <c r="G278" s="148" t="str">
        <f>SUM(G279:G286)</f>
        <v>  614,534,448 </v>
      </c>
      <c r="H278" s="149" t="s">
        <v>1276</v>
      </c>
      <c r="I278" s="150"/>
      <c r="J278" s="158"/>
      <c r="K278" s="150"/>
    </row>
    <row r="279" ht="15.75" customHeight="1">
      <c r="A279" s="218"/>
      <c r="B279" s="152"/>
      <c r="C279" s="268">
        <v>1.0</v>
      </c>
      <c r="D279" s="165" t="s">
        <v>524</v>
      </c>
      <c r="E279" s="155" t="s">
        <v>1502</v>
      </c>
      <c r="F279" s="173">
        <v>1.0</v>
      </c>
      <c r="G279" s="163">
        <v>9488400.0</v>
      </c>
      <c r="H279" s="155" t="s">
        <v>1276</v>
      </c>
      <c r="I279" s="50"/>
      <c r="J279" s="158"/>
      <c r="K279" s="50"/>
    </row>
    <row r="280" ht="15.75" customHeight="1">
      <c r="A280" s="218"/>
      <c r="B280" s="152"/>
      <c r="C280" s="275"/>
      <c r="D280" s="162"/>
      <c r="E280" s="155" t="s">
        <v>1503</v>
      </c>
      <c r="F280" s="173">
        <v>1.0</v>
      </c>
      <c r="G280" s="163">
        <v>1.33109735E8</v>
      </c>
      <c r="H280" s="155" t="s">
        <v>1276</v>
      </c>
      <c r="I280" s="50"/>
      <c r="J280" s="158"/>
      <c r="K280" s="50"/>
    </row>
    <row r="281" ht="70.5" customHeight="1">
      <c r="A281" s="218"/>
      <c r="B281" s="152"/>
      <c r="C281" s="286"/>
      <c r="D281" s="189"/>
      <c r="E281" s="155" t="s">
        <v>1504</v>
      </c>
      <c r="F281" s="156" t="s">
        <v>1351</v>
      </c>
      <c r="G281" s="157">
        <v>0.0</v>
      </c>
      <c r="H281" s="155" t="s">
        <v>1276</v>
      </c>
      <c r="I281" s="50"/>
      <c r="J281" s="158"/>
      <c r="K281" s="50"/>
    </row>
    <row r="282" ht="48.0" customHeight="1">
      <c r="A282" s="218"/>
      <c r="B282" s="152"/>
      <c r="C282" s="305">
        <v>2.0</v>
      </c>
      <c r="D282" s="278" t="s">
        <v>531</v>
      </c>
      <c r="E282" s="155" t="s">
        <v>1505</v>
      </c>
      <c r="F282" s="156" t="s">
        <v>1264</v>
      </c>
      <c r="G282" s="157">
        <v>2.6844193E8</v>
      </c>
      <c r="H282" s="155" t="s">
        <v>1276</v>
      </c>
      <c r="I282" s="50"/>
      <c r="J282" s="158"/>
      <c r="K282" s="50"/>
    </row>
    <row r="283" ht="43.5" customHeight="1">
      <c r="A283" s="218"/>
      <c r="B283" s="152"/>
      <c r="C283" s="279"/>
      <c r="D283" s="160"/>
      <c r="E283" s="155" t="s">
        <v>1506</v>
      </c>
      <c r="F283" s="156" t="s">
        <v>1264</v>
      </c>
      <c r="G283" s="157">
        <v>8.712E7</v>
      </c>
      <c r="H283" s="155" t="s">
        <v>1276</v>
      </c>
      <c r="I283" s="50"/>
      <c r="J283" s="158"/>
      <c r="K283" s="50"/>
    </row>
    <row r="284" ht="43.5" customHeight="1">
      <c r="A284" s="218"/>
      <c r="B284" s="152"/>
      <c r="C284" s="286"/>
      <c r="D284" s="189"/>
      <c r="E284" s="155" t="s">
        <v>1507</v>
      </c>
      <c r="F284" s="156" t="s">
        <v>1285</v>
      </c>
      <c r="G284" s="157">
        <v>0.0</v>
      </c>
      <c r="H284" s="155" t="s">
        <v>1276</v>
      </c>
      <c r="I284" s="50"/>
      <c r="J284" s="158"/>
      <c r="K284" s="50"/>
    </row>
    <row r="285" ht="63.75" customHeight="1">
      <c r="A285" s="218"/>
      <c r="B285" s="152"/>
      <c r="C285" s="273">
        <v>3.0</v>
      </c>
      <c r="D285" s="253" t="s">
        <v>625</v>
      </c>
      <c r="E285" s="155" t="s">
        <v>1508</v>
      </c>
      <c r="F285" s="156" t="s">
        <v>1264</v>
      </c>
      <c r="G285" s="157">
        <v>1.16374383E8</v>
      </c>
      <c r="H285" s="155" t="s">
        <v>1276</v>
      </c>
      <c r="I285" s="50"/>
      <c r="J285" s="158"/>
      <c r="K285" s="50"/>
    </row>
    <row r="286" ht="76.5" customHeight="1">
      <c r="A286" s="223"/>
      <c r="B286" s="181"/>
      <c r="C286" s="286"/>
      <c r="D286" s="189"/>
      <c r="E286" s="155" t="s">
        <v>1509</v>
      </c>
      <c r="F286" s="156" t="s">
        <v>1510</v>
      </c>
      <c r="G286" s="163">
        <v>0.0</v>
      </c>
      <c r="H286" s="155" t="s">
        <v>1276</v>
      </c>
      <c r="I286" s="50"/>
      <c r="J286" s="158"/>
      <c r="K286" s="50"/>
    </row>
    <row r="287" ht="43.5" customHeight="1">
      <c r="A287" s="218"/>
      <c r="B287" s="308">
        <v>5.0</v>
      </c>
      <c r="C287" s="182" t="s">
        <v>523</v>
      </c>
      <c r="D287" s="183"/>
      <c r="E287" s="146" t="s">
        <v>1429</v>
      </c>
      <c r="F287" s="147">
        <v>1.0</v>
      </c>
      <c r="G287" s="148" t="str">
        <f>SUM(G288:G292)</f>
        <v>  46,418,608,977 </v>
      </c>
      <c r="H287" s="149" t="s">
        <v>1257</v>
      </c>
      <c r="I287" s="150"/>
      <c r="J287" s="158"/>
      <c r="K287" s="150"/>
    </row>
    <row r="288" ht="61.5" customHeight="1">
      <c r="A288" s="218"/>
      <c r="B288" s="308"/>
      <c r="C288" s="268">
        <v>1.0</v>
      </c>
      <c r="D288" s="165" t="s">
        <v>524</v>
      </c>
      <c r="E288" s="155" t="s">
        <v>1511</v>
      </c>
      <c r="F288" s="156" t="s">
        <v>1512</v>
      </c>
      <c r="G288" s="163">
        <v>3.8904494437E10</v>
      </c>
      <c r="H288" s="155" t="s">
        <v>1257</v>
      </c>
      <c r="I288" s="50"/>
      <c r="J288" s="158"/>
      <c r="K288" s="50"/>
    </row>
    <row r="289" ht="63.0" customHeight="1">
      <c r="A289" s="218"/>
      <c r="B289" s="168"/>
      <c r="C289" s="194"/>
      <c r="D289" s="195"/>
      <c r="E289" s="155" t="s">
        <v>1513</v>
      </c>
      <c r="F289" s="156" t="s">
        <v>1512</v>
      </c>
      <c r="G289" s="157">
        <v>3.120968488E9</v>
      </c>
      <c r="H289" s="155" t="s">
        <v>1257</v>
      </c>
      <c r="I289" s="150"/>
      <c r="J289" s="158"/>
      <c r="K289" s="150"/>
    </row>
    <row r="290" ht="63.0" customHeight="1">
      <c r="A290" s="218"/>
      <c r="B290" s="168"/>
      <c r="C290" s="194"/>
      <c r="D290" s="195"/>
      <c r="E290" s="155" t="s">
        <v>1514</v>
      </c>
      <c r="F290" s="156" t="s">
        <v>1512</v>
      </c>
      <c r="G290" s="157">
        <v>4.162276822E9</v>
      </c>
      <c r="H290" s="155" t="s">
        <v>1257</v>
      </c>
      <c r="I290" s="150"/>
      <c r="J290" s="158"/>
      <c r="K290" s="150"/>
    </row>
    <row r="291" ht="57.0" customHeight="1">
      <c r="A291" s="218"/>
      <c r="B291" s="168"/>
      <c r="C291" s="194"/>
      <c r="D291" s="195"/>
      <c r="E291" s="155" t="s">
        <v>1515</v>
      </c>
      <c r="F291" s="156" t="s">
        <v>1512</v>
      </c>
      <c r="G291" s="157">
        <v>1.3794231E8</v>
      </c>
      <c r="H291" s="155" t="s">
        <v>1257</v>
      </c>
      <c r="I291" s="150"/>
      <c r="J291" s="158"/>
      <c r="K291" s="150"/>
    </row>
    <row r="292" ht="62.25" customHeight="1">
      <c r="A292" s="218"/>
      <c r="B292" s="168"/>
      <c r="C292" s="194"/>
      <c r="D292" s="195"/>
      <c r="E292" s="155" t="s">
        <v>1516</v>
      </c>
      <c r="F292" s="156" t="s">
        <v>1512</v>
      </c>
      <c r="G292" s="157">
        <v>9.292692E7</v>
      </c>
      <c r="H292" s="155" t="s">
        <v>1257</v>
      </c>
      <c r="I292" s="150"/>
      <c r="J292" s="158"/>
      <c r="K292" s="150"/>
    </row>
    <row r="293" ht="49.5" customHeight="1">
      <c r="A293" s="218"/>
      <c r="B293" s="179">
        <v>5.0</v>
      </c>
      <c r="C293" s="144" t="s">
        <v>523</v>
      </c>
      <c r="D293" s="145"/>
      <c r="E293" s="146" t="s">
        <v>1429</v>
      </c>
      <c r="F293" s="147">
        <v>1.0</v>
      </c>
      <c r="G293" s="148" t="str">
        <f>SUM(G294:G299)</f>
        <v>  30,572,297,946 </v>
      </c>
      <c r="H293" s="149" t="s">
        <v>1237</v>
      </c>
      <c r="I293" s="150"/>
      <c r="J293" s="158"/>
      <c r="K293" s="150"/>
    </row>
    <row r="294" ht="15.75" customHeight="1">
      <c r="A294" s="218"/>
      <c r="B294" s="168"/>
      <c r="C294" s="268">
        <v>1.0</v>
      </c>
      <c r="D294" s="165" t="s">
        <v>524</v>
      </c>
      <c r="E294" s="155" t="s">
        <v>1517</v>
      </c>
      <c r="F294" s="173">
        <v>1.0</v>
      </c>
      <c r="G294" s="163">
        <v>3.353795E8</v>
      </c>
      <c r="H294" s="155" t="s">
        <v>1237</v>
      </c>
      <c r="I294" s="50"/>
      <c r="J294" s="158"/>
      <c r="K294" s="50"/>
    </row>
    <row r="295" ht="30.75" customHeight="1">
      <c r="A295" s="218"/>
      <c r="B295" s="237"/>
      <c r="C295" s="275"/>
      <c r="D295" s="162"/>
      <c r="E295" s="155" t="s">
        <v>1518</v>
      </c>
      <c r="F295" s="173">
        <v>1.0</v>
      </c>
      <c r="G295" s="163">
        <v>9.316058167E9</v>
      </c>
      <c r="H295" s="155" t="s">
        <v>1237</v>
      </c>
      <c r="I295" s="50"/>
      <c r="J295" s="158"/>
      <c r="K295" s="50"/>
    </row>
    <row r="296" ht="33.0" customHeight="1">
      <c r="A296" s="218"/>
      <c r="B296" s="237"/>
      <c r="C296" s="275"/>
      <c r="D296" s="162"/>
      <c r="E296" s="155" t="s">
        <v>1519</v>
      </c>
      <c r="F296" s="173">
        <v>1.0</v>
      </c>
      <c r="G296" s="157">
        <v>1.3974137088E10</v>
      </c>
      <c r="H296" s="155" t="s">
        <v>1237</v>
      </c>
      <c r="I296" s="50"/>
      <c r="J296" s="158"/>
      <c r="K296" s="50"/>
    </row>
    <row r="297" ht="42.75" customHeight="1">
      <c r="A297" s="218"/>
      <c r="B297" s="237"/>
      <c r="C297" s="275"/>
      <c r="D297" s="162"/>
      <c r="E297" s="155" t="s">
        <v>1520</v>
      </c>
      <c r="F297" s="156" t="s">
        <v>1521</v>
      </c>
      <c r="G297" s="157">
        <v>6.555632458E9</v>
      </c>
      <c r="H297" s="155" t="s">
        <v>1237</v>
      </c>
      <c r="I297" s="50"/>
      <c r="J297" s="158"/>
      <c r="K297" s="50"/>
    </row>
    <row r="298" ht="33.0" customHeight="1">
      <c r="A298" s="218"/>
      <c r="B298" s="237"/>
      <c r="C298" s="286"/>
      <c r="D298" s="189"/>
      <c r="E298" s="155" t="s">
        <v>1522</v>
      </c>
      <c r="F298" s="156" t="s">
        <v>1351</v>
      </c>
      <c r="G298" s="157">
        <v>2.83500459E8</v>
      </c>
      <c r="H298" s="155" t="s">
        <v>1237</v>
      </c>
      <c r="I298" s="50"/>
      <c r="J298" s="158"/>
      <c r="K298" s="50"/>
    </row>
    <row r="299" ht="77.25" customHeight="1">
      <c r="A299" s="218"/>
      <c r="B299" s="237"/>
      <c r="C299" s="305">
        <v>2.0</v>
      </c>
      <c r="D299" s="278" t="s">
        <v>533</v>
      </c>
      <c r="E299" s="155" t="s">
        <v>1523</v>
      </c>
      <c r="F299" s="231" t="s">
        <v>1353</v>
      </c>
      <c r="G299" s="157">
        <v>1.07590274E8</v>
      </c>
      <c r="H299" s="155" t="s">
        <v>1237</v>
      </c>
      <c r="I299" s="50"/>
      <c r="J299" s="158"/>
      <c r="K299" s="50"/>
    </row>
    <row r="300" ht="58.5" customHeight="1">
      <c r="A300" s="218"/>
      <c r="B300" s="179">
        <v>6.0</v>
      </c>
      <c r="C300" s="144" t="s">
        <v>748</v>
      </c>
      <c r="D300" s="145"/>
      <c r="E300" s="146" t="s">
        <v>1524</v>
      </c>
      <c r="F300" s="210" t="s">
        <v>1525</v>
      </c>
      <c r="G300" s="148" t="str">
        <f>G301</f>
        <v>  247,810,000 </v>
      </c>
      <c r="H300" s="149" t="s">
        <v>1211</v>
      </c>
      <c r="I300" s="150"/>
      <c r="J300" s="158"/>
      <c r="K300" s="150"/>
    </row>
    <row r="301" ht="15.75" customHeight="1">
      <c r="A301" s="223"/>
      <c r="B301" s="304"/>
      <c r="C301" s="305">
        <v>1.0</v>
      </c>
      <c r="D301" s="278" t="s">
        <v>749</v>
      </c>
      <c r="E301" s="155" t="s">
        <v>1526</v>
      </c>
      <c r="F301" s="156" t="s">
        <v>1267</v>
      </c>
      <c r="G301" s="157">
        <v>2.4781E8</v>
      </c>
      <c r="H301" s="155" t="s">
        <v>1211</v>
      </c>
      <c r="I301" s="50"/>
      <c r="J301" s="158"/>
      <c r="K301" s="50"/>
    </row>
    <row r="302" ht="78.75" customHeight="1">
      <c r="A302" s="212">
        <v>4.0</v>
      </c>
      <c r="B302" s="213" t="s">
        <v>1527</v>
      </c>
      <c r="C302" s="214"/>
      <c r="D302" s="145"/>
      <c r="E302" s="215" t="s">
        <v>1528</v>
      </c>
      <c r="F302" s="309">
        <v>1.0</v>
      </c>
      <c r="G302" s="216" t="str">
        <f>G303</f>
        <v>  3,061,980,000 </v>
      </c>
      <c r="H302" s="310" t="s">
        <v>1211</v>
      </c>
      <c r="I302" s="140"/>
      <c r="J302" s="158"/>
      <c r="K302" s="140"/>
    </row>
    <row r="303" ht="73.5" customHeight="1">
      <c r="A303" s="311"/>
      <c r="B303" s="240">
        <v>1.0</v>
      </c>
      <c r="C303" s="144" t="s">
        <v>536</v>
      </c>
      <c r="D303" s="145"/>
      <c r="E303" s="146" t="s">
        <v>1528</v>
      </c>
      <c r="F303" s="147">
        <v>1.0</v>
      </c>
      <c r="G303" s="148" t="str">
        <f>SUM(G304:G305)</f>
        <v>  3,061,980,000 </v>
      </c>
      <c r="H303" s="207" t="s">
        <v>1211</v>
      </c>
      <c r="I303" s="150"/>
      <c r="J303" s="158"/>
      <c r="K303" s="150"/>
    </row>
    <row r="304" ht="46.5" customHeight="1">
      <c r="A304" s="218"/>
      <c r="B304" s="193"/>
      <c r="C304" s="273">
        <v>1.0</v>
      </c>
      <c r="D304" s="253" t="s">
        <v>537</v>
      </c>
      <c r="E304" s="228" t="s">
        <v>1529</v>
      </c>
      <c r="F304" s="229" t="s">
        <v>1530</v>
      </c>
      <c r="G304" s="249">
        <v>7.7418E8</v>
      </c>
      <c r="H304" s="312" t="s">
        <v>1211</v>
      </c>
      <c r="I304" s="50" t="s">
        <v>1318</v>
      </c>
      <c r="J304" s="158"/>
      <c r="K304" s="50"/>
    </row>
    <row r="305" ht="15.75" customHeight="1">
      <c r="A305" s="218"/>
      <c r="B305" s="152"/>
      <c r="C305" s="275"/>
      <c r="D305" s="162"/>
      <c r="E305" s="155" t="s">
        <v>1531</v>
      </c>
      <c r="F305" s="156" t="s">
        <v>1532</v>
      </c>
      <c r="G305" s="157">
        <v>2.2878E9</v>
      </c>
      <c r="H305" s="204" t="s">
        <v>1211</v>
      </c>
      <c r="I305" s="50" t="s">
        <v>1318</v>
      </c>
      <c r="J305" s="158"/>
      <c r="K305" s="50"/>
    </row>
    <row r="306" ht="42.0" customHeight="1">
      <c r="A306" s="313">
        <v>5.0</v>
      </c>
      <c r="B306" s="314" t="s">
        <v>1533</v>
      </c>
      <c r="C306" s="315"/>
      <c r="D306" s="316"/>
      <c r="E306" s="317" t="s">
        <v>1534</v>
      </c>
      <c r="F306" s="318" t="s">
        <v>1535</v>
      </c>
      <c r="G306" s="319" t="str">
        <f>G308+G318+G323+G328+G333+G338+G343+G345+G347</f>
        <v>  20,580,134,229 </v>
      </c>
      <c r="H306" s="320" t="s">
        <v>1536</v>
      </c>
      <c r="I306" s="140"/>
      <c r="J306" s="217"/>
      <c r="K306" s="140"/>
    </row>
    <row r="307" ht="15.75" customHeight="1">
      <c r="A307" s="321"/>
      <c r="B307" s="322"/>
      <c r="C307" s="323"/>
      <c r="D307" s="324"/>
      <c r="E307" s="317" t="s">
        <v>1537</v>
      </c>
      <c r="F307" s="318" t="s">
        <v>1538</v>
      </c>
      <c r="G307" s="325"/>
      <c r="H307" s="326"/>
      <c r="I307" s="140"/>
      <c r="J307" s="158"/>
      <c r="K307" s="140"/>
    </row>
    <row r="308" ht="59.25" customHeight="1">
      <c r="A308" s="218"/>
      <c r="B308" s="190">
        <v>1.0</v>
      </c>
      <c r="C308" s="144" t="s">
        <v>543</v>
      </c>
      <c r="D308" s="145"/>
      <c r="E308" s="146" t="s">
        <v>1539</v>
      </c>
      <c r="F308" s="147">
        <v>1.0</v>
      </c>
      <c r="G308" s="148" t="str">
        <f>SUM(G309:G317)</f>
        <v>  8,238,205,296 </v>
      </c>
      <c r="H308" s="146" t="s">
        <v>1211</v>
      </c>
      <c r="I308" s="150"/>
      <c r="J308" s="158"/>
      <c r="K308" s="150"/>
    </row>
    <row r="309" ht="15.75" customHeight="1">
      <c r="A309" s="218"/>
      <c r="B309" s="152"/>
      <c r="C309" s="268">
        <v>1.0</v>
      </c>
      <c r="D309" s="165" t="s">
        <v>544</v>
      </c>
      <c r="E309" s="155" t="s">
        <v>1540</v>
      </c>
      <c r="F309" s="156" t="s">
        <v>1541</v>
      </c>
      <c r="G309" s="157">
        <v>3.05828032E9</v>
      </c>
      <c r="H309" s="155" t="s">
        <v>1211</v>
      </c>
      <c r="I309" s="50"/>
      <c r="J309" s="158"/>
      <c r="K309" s="50"/>
    </row>
    <row r="310" ht="15.75" customHeight="1">
      <c r="A310" s="218"/>
      <c r="B310" s="152"/>
      <c r="C310" s="275"/>
      <c r="D310" s="162"/>
      <c r="E310" s="155" t="s">
        <v>1542</v>
      </c>
      <c r="F310" s="156" t="s">
        <v>1543</v>
      </c>
      <c r="G310" s="157">
        <v>2.46280052E8</v>
      </c>
      <c r="H310" s="155" t="s">
        <v>1211</v>
      </c>
      <c r="I310" s="50"/>
      <c r="J310" s="158"/>
      <c r="K310" s="50"/>
    </row>
    <row r="311" ht="28.5" customHeight="1">
      <c r="A311" s="218"/>
      <c r="B311" s="152"/>
      <c r="C311" s="275"/>
      <c r="D311" s="162"/>
      <c r="E311" s="155" t="s">
        <v>1544</v>
      </c>
      <c r="F311" s="156" t="s">
        <v>1545</v>
      </c>
      <c r="G311" s="157">
        <v>7.672199E7</v>
      </c>
      <c r="H311" s="155" t="s">
        <v>1211</v>
      </c>
      <c r="I311" s="50"/>
      <c r="J311" s="158"/>
      <c r="K311" s="50"/>
    </row>
    <row r="312" ht="60.0" customHeight="1">
      <c r="A312" s="218"/>
      <c r="B312" s="152"/>
      <c r="C312" s="275"/>
      <c r="D312" s="162"/>
      <c r="E312" s="155" t="s">
        <v>1546</v>
      </c>
      <c r="F312" s="156" t="s">
        <v>1547</v>
      </c>
      <c r="G312" s="157">
        <v>1.206919434E9</v>
      </c>
      <c r="H312" s="155" t="s">
        <v>1211</v>
      </c>
      <c r="I312" s="50"/>
      <c r="J312" s="158"/>
      <c r="K312" s="50"/>
    </row>
    <row r="313" ht="45.0" customHeight="1">
      <c r="A313" s="218"/>
      <c r="B313" s="152"/>
      <c r="C313" s="275"/>
      <c r="D313" s="162"/>
      <c r="E313" s="155" t="s">
        <v>1548</v>
      </c>
      <c r="F313" s="156" t="s">
        <v>1549</v>
      </c>
      <c r="G313" s="157">
        <v>3.465396E8</v>
      </c>
      <c r="H313" s="155" t="s">
        <v>1211</v>
      </c>
      <c r="I313" s="50"/>
      <c r="J313" s="158"/>
      <c r="K313" s="50"/>
    </row>
    <row r="314" ht="56.25" customHeight="1">
      <c r="A314" s="218"/>
      <c r="B314" s="152"/>
      <c r="C314" s="268">
        <v>2.0</v>
      </c>
      <c r="D314" s="165" t="s">
        <v>549</v>
      </c>
      <c r="E314" s="155" t="s">
        <v>1550</v>
      </c>
      <c r="F314" s="156" t="s">
        <v>1530</v>
      </c>
      <c r="G314" s="163">
        <v>7.5174E8</v>
      </c>
      <c r="H314" s="155" t="s">
        <v>1211</v>
      </c>
      <c r="I314" s="50"/>
      <c r="J314" s="158"/>
      <c r="K314" s="50"/>
    </row>
    <row r="315" ht="33.75" customHeight="1">
      <c r="A315" s="218"/>
      <c r="B315" s="181"/>
      <c r="C315" s="275"/>
      <c r="D315" s="162"/>
      <c r="E315" s="155" t="s">
        <v>1551</v>
      </c>
      <c r="F315" s="156" t="s">
        <v>1552</v>
      </c>
      <c r="G315" s="163">
        <v>5.0303E8</v>
      </c>
      <c r="H315" s="155" t="s">
        <v>1211</v>
      </c>
      <c r="I315" s="50"/>
      <c r="J315" s="158"/>
      <c r="K315" s="50"/>
    </row>
    <row r="316" ht="90.0" customHeight="1">
      <c r="A316" s="327"/>
      <c r="B316" s="152"/>
      <c r="C316" s="280"/>
      <c r="D316" s="281"/>
      <c r="E316" s="155" t="s">
        <v>1553</v>
      </c>
      <c r="F316" s="156" t="s">
        <v>1554</v>
      </c>
      <c r="G316" s="157">
        <v>3.8775E8</v>
      </c>
      <c r="H316" s="155" t="s">
        <v>1211</v>
      </c>
      <c r="I316" s="150"/>
      <c r="J316" s="158"/>
      <c r="K316" s="150"/>
    </row>
    <row r="317" ht="87.0" customHeight="1">
      <c r="A317" s="327"/>
      <c r="B317" s="181"/>
      <c r="C317" s="282"/>
      <c r="D317" s="283"/>
      <c r="E317" s="155" t="s">
        <v>1555</v>
      </c>
      <c r="F317" s="156" t="s">
        <v>1552</v>
      </c>
      <c r="G317" s="157">
        <v>1.6609439E9</v>
      </c>
      <c r="H317" s="155" t="s">
        <v>1211</v>
      </c>
      <c r="I317" s="150"/>
      <c r="J317" s="158"/>
      <c r="K317" s="150"/>
    </row>
    <row r="318" ht="15.75" customHeight="1">
      <c r="A318" s="327"/>
      <c r="B318" s="193">
        <v>1.0</v>
      </c>
      <c r="C318" s="182" t="s">
        <v>548</v>
      </c>
      <c r="D318" s="183"/>
      <c r="E318" s="146" t="s">
        <v>1539</v>
      </c>
      <c r="F318" s="328">
        <v>1.0</v>
      </c>
      <c r="G318" s="148" t="str">
        <f>SUM(G319:G322)</f>
        <v>  961,390,375 </v>
      </c>
      <c r="H318" s="251" t="s">
        <v>1217</v>
      </c>
      <c r="I318" s="150"/>
      <c r="J318" s="158"/>
      <c r="K318" s="150"/>
    </row>
    <row r="319" ht="75.75" customHeight="1">
      <c r="A319" s="223"/>
      <c r="B319" s="181"/>
      <c r="C319" s="263">
        <v>1.0</v>
      </c>
      <c r="D319" s="154" t="s">
        <v>544</v>
      </c>
      <c r="E319" s="155" t="s">
        <v>1556</v>
      </c>
      <c r="F319" s="156" t="s">
        <v>1557</v>
      </c>
      <c r="G319" s="163">
        <v>2.183106E8</v>
      </c>
      <c r="H319" s="256" t="s">
        <v>1217</v>
      </c>
      <c r="I319" s="50"/>
      <c r="J319" s="158"/>
      <c r="K319" s="50"/>
    </row>
    <row r="320" ht="41.25" customHeight="1">
      <c r="A320" s="218"/>
      <c r="B320" s="152"/>
      <c r="C320" s="275"/>
      <c r="D320" s="162"/>
      <c r="E320" s="228" t="s">
        <v>1558</v>
      </c>
      <c r="F320" s="229" t="s">
        <v>1410</v>
      </c>
      <c r="G320" s="299">
        <v>2.64003133E8</v>
      </c>
      <c r="H320" s="254" t="s">
        <v>1217</v>
      </c>
      <c r="I320" s="50"/>
      <c r="J320" s="158"/>
      <c r="K320" s="50"/>
    </row>
    <row r="321" ht="58.5" customHeight="1">
      <c r="A321" s="218"/>
      <c r="B321" s="152"/>
      <c r="C321" s="275"/>
      <c r="D321" s="162"/>
      <c r="E321" s="155" t="s">
        <v>1559</v>
      </c>
      <c r="F321" s="156" t="s">
        <v>1560</v>
      </c>
      <c r="G321" s="163">
        <v>1.30342201E8</v>
      </c>
      <c r="H321" s="256" t="s">
        <v>1217</v>
      </c>
      <c r="I321" s="50"/>
      <c r="J321" s="158"/>
      <c r="K321" s="50"/>
    </row>
    <row r="322" ht="60.75" customHeight="1">
      <c r="A322" s="218"/>
      <c r="B322" s="181"/>
      <c r="C322" s="286"/>
      <c r="D322" s="189"/>
      <c r="E322" s="155" t="s">
        <v>1561</v>
      </c>
      <c r="F322" s="156" t="s">
        <v>1510</v>
      </c>
      <c r="G322" s="163">
        <v>3.48734441E8</v>
      </c>
      <c r="H322" s="256" t="s">
        <v>1217</v>
      </c>
      <c r="I322" s="50"/>
      <c r="J322" s="158"/>
      <c r="K322" s="50"/>
    </row>
    <row r="323" ht="60.0" customHeight="1">
      <c r="A323" s="327"/>
      <c r="B323" s="143">
        <v>1.0</v>
      </c>
      <c r="C323" s="144" t="s">
        <v>548</v>
      </c>
      <c r="D323" s="145"/>
      <c r="E323" s="146" t="s">
        <v>1539</v>
      </c>
      <c r="F323" s="147">
        <v>1.0</v>
      </c>
      <c r="G323" s="148" t="str">
        <f>SUM(G324:G327)</f>
        <v>  961,390,375 </v>
      </c>
      <c r="H323" s="146" t="s">
        <v>1220</v>
      </c>
      <c r="I323" s="150"/>
      <c r="J323" s="158"/>
      <c r="K323" s="150"/>
    </row>
    <row r="324" ht="71.25" customHeight="1">
      <c r="A324" s="218"/>
      <c r="B324" s="222"/>
      <c r="C324" s="273">
        <v>1.0</v>
      </c>
      <c r="D324" s="253" t="s">
        <v>544</v>
      </c>
      <c r="E324" s="155" t="s">
        <v>1559</v>
      </c>
      <c r="F324" s="156" t="s">
        <v>1562</v>
      </c>
      <c r="G324" s="157">
        <v>2.183106E8</v>
      </c>
      <c r="H324" s="155" t="s">
        <v>1220</v>
      </c>
      <c r="I324" s="50"/>
      <c r="J324" s="158"/>
      <c r="K324" s="50"/>
    </row>
    <row r="325" ht="60.75" customHeight="1">
      <c r="A325" s="327"/>
      <c r="B325" s="237"/>
      <c r="C325" s="280"/>
      <c r="D325" s="281"/>
      <c r="E325" s="155" t="s">
        <v>1563</v>
      </c>
      <c r="F325" s="156" t="s">
        <v>1564</v>
      </c>
      <c r="G325" s="157">
        <v>2.64003133E8</v>
      </c>
      <c r="H325" s="155" t="s">
        <v>1220</v>
      </c>
      <c r="I325" s="150"/>
      <c r="J325" s="158"/>
      <c r="K325" s="150"/>
    </row>
    <row r="326" ht="48.75" customHeight="1">
      <c r="A326" s="327"/>
      <c r="B326" s="237"/>
      <c r="C326" s="280"/>
      <c r="D326" s="281"/>
      <c r="E326" s="155" t="s">
        <v>1565</v>
      </c>
      <c r="F326" s="156" t="s">
        <v>1557</v>
      </c>
      <c r="G326" s="157">
        <v>1.30342201E8</v>
      </c>
      <c r="H326" s="155" t="s">
        <v>1220</v>
      </c>
      <c r="I326" s="150"/>
      <c r="J326" s="158"/>
      <c r="K326" s="150"/>
    </row>
    <row r="327" ht="15.75" customHeight="1">
      <c r="A327" s="327"/>
      <c r="B327" s="304"/>
      <c r="C327" s="282"/>
      <c r="D327" s="283"/>
      <c r="E327" s="155" t="s">
        <v>1566</v>
      </c>
      <c r="F327" s="156" t="s">
        <v>1567</v>
      </c>
      <c r="G327" s="157">
        <v>3.48734441E8</v>
      </c>
      <c r="H327" s="155" t="s">
        <v>1220</v>
      </c>
      <c r="I327" s="150"/>
      <c r="J327" s="158"/>
      <c r="K327" s="150"/>
    </row>
    <row r="328" ht="59.25" customHeight="1">
      <c r="A328" s="327"/>
      <c r="B328" s="143">
        <v>1.0</v>
      </c>
      <c r="C328" s="144" t="s">
        <v>548</v>
      </c>
      <c r="D328" s="145"/>
      <c r="E328" s="146" t="s">
        <v>1539</v>
      </c>
      <c r="F328" s="147">
        <v>1.0</v>
      </c>
      <c r="G328" s="148" t="str">
        <f>SUM(G329:G332)</f>
        <v>  956,448,284 </v>
      </c>
      <c r="H328" s="146" t="s">
        <v>1224</v>
      </c>
      <c r="I328" s="150"/>
      <c r="J328" s="158"/>
      <c r="K328" s="150"/>
    </row>
    <row r="329" ht="78.0" customHeight="1">
      <c r="A329" s="327"/>
      <c r="B329" s="168"/>
      <c r="C329" s="273">
        <v>1.0</v>
      </c>
      <c r="D329" s="253" t="s">
        <v>544</v>
      </c>
      <c r="E329" s="155" t="s">
        <v>1568</v>
      </c>
      <c r="F329" s="156" t="s">
        <v>1562</v>
      </c>
      <c r="G329" s="157">
        <v>1.30342201E8</v>
      </c>
      <c r="H329" s="155" t="s">
        <v>1224</v>
      </c>
      <c r="I329" s="150"/>
      <c r="J329" s="158"/>
      <c r="K329" s="150"/>
    </row>
    <row r="330" ht="15.75" customHeight="1">
      <c r="A330" s="327"/>
      <c r="B330" s="237"/>
      <c r="C330" s="280"/>
      <c r="D330" s="281"/>
      <c r="E330" s="155" t="s">
        <v>1569</v>
      </c>
      <c r="F330" s="156" t="s">
        <v>1510</v>
      </c>
      <c r="G330" s="157">
        <v>3.4379235E8</v>
      </c>
      <c r="H330" s="155" t="s">
        <v>1224</v>
      </c>
      <c r="I330" s="150"/>
      <c r="J330" s="158"/>
      <c r="K330" s="150"/>
    </row>
    <row r="331" ht="15.75" customHeight="1">
      <c r="A331" s="327"/>
      <c r="B331" s="237"/>
      <c r="C331" s="280"/>
      <c r="D331" s="281"/>
      <c r="E331" s="155" t="s">
        <v>1570</v>
      </c>
      <c r="F331" s="156" t="s">
        <v>1557</v>
      </c>
      <c r="G331" s="157">
        <v>2.183106E8</v>
      </c>
      <c r="H331" s="155" t="s">
        <v>1224</v>
      </c>
      <c r="I331" s="150"/>
      <c r="J331" s="158"/>
      <c r="K331" s="150"/>
    </row>
    <row r="332" ht="85.5" customHeight="1">
      <c r="A332" s="327"/>
      <c r="B332" s="304"/>
      <c r="C332" s="282"/>
      <c r="D332" s="283"/>
      <c r="E332" s="155" t="s">
        <v>1571</v>
      </c>
      <c r="F332" s="156" t="s">
        <v>1567</v>
      </c>
      <c r="G332" s="157">
        <v>2.64003133E8</v>
      </c>
      <c r="H332" s="155" t="s">
        <v>1224</v>
      </c>
      <c r="I332" s="150"/>
      <c r="J332" s="158"/>
      <c r="K332" s="150"/>
    </row>
    <row r="333" ht="63.0" customHeight="1">
      <c r="A333" s="327"/>
      <c r="B333" s="143">
        <v>1.0</v>
      </c>
      <c r="C333" s="144" t="s">
        <v>548</v>
      </c>
      <c r="D333" s="145"/>
      <c r="E333" s="146" t="s">
        <v>1539</v>
      </c>
      <c r="F333" s="147">
        <v>1.0</v>
      </c>
      <c r="G333" s="148" t="str">
        <f>SUM(G334:G337)</f>
        <v>  961,360,380 </v>
      </c>
      <c r="H333" s="146" t="s">
        <v>1227</v>
      </c>
      <c r="I333" s="150"/>
      <c r="J333" s="158"/>
      <c r="K333" s="150"/>
    </row>
    <row r="334" ht="72.75" customHeight="1">
      <c r="A334" s="329"/>
      <c r="B334" s="222"/>
      <c r="C334" s="305">
        <v>1.0</v>
      </c>
      <c r="D334" s="278" t="s">
        <v>544</v>
      </c>
      <c r="E334" s="155" t="s">
        <v>1572</v>
      </c>
      <c r="F334" s="156" t="s">
        <v>1562</v>
      </c>
      <c r="G334" s="330">
        <v>1.30342201E8</v>
      </c>
      <c r="H334" s="155" t="s">
        <v>1227</v>
      </c>
      <c r="I334" s="150"/>
      <c r="J334" s="158"/>
      <c r="K334" s="150"/>
    </row>
    <row r="335" ht="57.75" customHeight="1">
      <c r="A335" s="327"/>
      <c r="B335" s="237"/>
      <c r="C335" s="280"/>
      <c r="D335" s="281"/>
      <c r="E335" s="228" t="s">
        <v>1561</v>
      </c>
      <c r="F335" s="229" t="s">
        <v>1573</v>
      </c>
      <c r="G335" s="331">
        <v>3.48734441E8</v>
      </c>
      <c r="H335" s="228" t="s">
        <v>1227</v>
      </c>
      <c r="I335" s="150"/>
      <c r="J335" s="158"/>
      <c r="K335" s="150"/>
    </row>
    <row r="336" ht="61.5" customHeight="1">
      <c r="A336" s="327"/>
      <c r="B336" s="237"/>
      <c r="C336" s="280"/>
      <c r="D336" s="281"/>
      <c r="E336" s="155" t="s">
        <v>1574</v>
      </c>
      <c r="F336" s="156" t="s">
        <v>1557</v>
      </c>
      <c r="G336" s="330">
        <v>2.183106E8</v>
      </c>
      <c r="H336" s="155" t="s">
        <v>1227</v>
      </c>
      <c r="I336" s="150"/>
      <c r="J336" s="158"/>
      <c r="K336" s="150"/>
    </row>
    <row r="337" ht="73.5" customHeight="1">
      <c r="A337" s="327"/>
      <c r="B337" s="304"/>
      <c r="C337" s="282"/>
      <c r="D337" s="283"/>
      <c r="E337" s="155" t="s">
        <v>1575</v>
      </c>
      <c r="F337" s="156" t="s">
        <v>1567</v>
      </c>
      <c r="G337" s="330">
        <v>2.63973138E8</v>
      </c>
      <c r="H337" s="155" t="s">
        <v>1227</v>
      </c>
      <c r="I337" s="150"/>
      <c r="J337" s="158"/>
      <c r="K337" s="150"/>
    </row>
    <row r="338" ht="59.25" customHeight="1">
      <c r="A338" s="327"/>
      <c r="B338" s="143">
        <v>1.0</v>
      </c>
      <c r="C338" s="144" t="s">
        <v>548</v>
      </c>
      <c r="D338" s="145"/>
      <c r="E338" s="146" t="s">
        <v>1539</v>
      </c>
      <c r="F338" s="147">
        <v>1.0</v>
      </c>
      <c r="G338" s="148" t="str">
        <f>SUM(G339:G342)</f>
        <v>  961,360,380 </v>
      </c>
      <c r="H338" s="146" t="s">
        <v>1229</v>
      </c>
      <c r="I338" s="150"/>
      <c r="J338" s="158"/>
      <c r="K338" s="150"/>
    </row>
    <row r="339" ht="78.0" customHeight="1">
      <c r="A339" s="327"/>
      <c r="B339" s="168"/>
      <c r="C339" s="273">
        <v>1.0</v>
      </c>
      <c r="D339" s="253" t="s">
        <v>544</v>
      </c>
      <c r="E339" s="155" t="s">
        <v>1576</v>
      </c>
      <c r="F339" s="156" t="s">
        <v>1410</v>
      </c>
      <c r="G339" s="157">
        <v>2.63973138E8</v>
      </c>
      <c r="H339" s="155" t="s">
        <v>1229</v>
      </c>
      <c r="I339" s="150"/>
      <c r="J339" s="158"/>
      <c r="K339" s="150"/>
    </row>
    <row r="340" ht="61.5" customHeight="1">
      <c r="A340" s="327"/>
      <c r="B340" s="237"/>
      <c r="C340" s="280"/>
      <c r="D340" s="281"/>
      <c r="E340" s="155" t="s">
        <v>1577</v>
      </c>
      <c r="F340" s="156" t="s">
        <v>1578</v>
      </c>
      <c r="G340" s="157">
        <v>1.30342201E8</v>
      </c>
      <c r="H340" s="155" t="s">
        <v>1229</v>
      </c>
      <c r="I340" s="150"/>
      <c r="J340" s="225"/>
      <c r="K340" s="150"/>
    </row>
    <row r="341" ht="56.25" customHeight="1">
      <c r="A341" s="327"/>
      <c r="B341" s="237"/>
      <c r="C341" s="280"/>
      <c r="D341" s="281"/>
      <c r="E341" s="155" t="s">
        <v>1579</v>
      </c>
      <c r="F341" s="156" t="s">
        <v>1510</v>
      </c>
      <c r="G341" s="157">
        <v>3.48734441E8</v>
      </c>
      <c r="H341" s="155" t="s">
        <v>1229</v>
      </c>
      <c r="I341" s="150"/>
      <c r="J341" s="158"/>
      <c r="K341" s="150"/>
    </row>
    <row r="342" ht="57.75" customHeight="1">
      <c r="A342" s="327"/>
      <c r="B342" s="304"/>
      <c r="C342" s="282"/>
      <c r="D342" s="283"/>
      <c r="E342" s="155" t="s">
        <v>1556</v>
      </c>
      <c r="F342" s="156" t="s">
        <v>1557</v>
      </c>
      <c r="G342" s="157">
        <v>2.183106E8</v>
      </c>
      <c r="H342" s="155" t="s">
        <v>1229</v>
      </c>
      <c r="I342" s="150"/>
      <c r="J342" s="158"/>
      <c r="K342" s="150"/>
    </row>
    <row r="343" ht="59.25" customHeight="1">
      <c r="A343" s="327"/>
      <c r="B343" s="143">
        <v>1.0</v>
      </c>
      <c r="C343" s="144" t="s">
        <v>548</v>
      </c>
      <c r="D343" s="145"/>
      <c r="E343" s="146" t="s">
        <v>1539</v>
      </c>
      <c r="F343" s="147">
        <v>1.0</v>
      </c>
      <c r="G343" s="148" t="str">
        <f>G344</f>
        <v>  61,593,048 </v>
      </c>
      <c r="H343" s="146" t="s">
        <v>1580</v>
      </c>
      <c r="I343" s="150"/>
      <c r="J343" s="158"/>
      <c r="K343" s="150"/>
    </row>
    <row r="344" ht="72.0" customHeight="1">
      <c r="A344" s="327"/>
      <c r="B344" s="222"/>
      <c r="C344" s="305">
        <v>1.0</v>
      </c>
      <c r="D344" s="278" t="s">
        <v>544</v>
      </c>
      <c r="E344" s="155" t="s">
        <v>1581</v>
      </c>
      <c r="F344" s="156" t="s">
        <v>1582</v>
      </c>
      <c r="G344" s="157">
        <v>6.1593048E7</v>
      </c>
      <c r="H344" s="155" t="s">
        <v>1234</v>
      </c>
      <c r="I344" s="150"/>
      <c r="J344" s="158"/>
      <c r="K344" s="150"/>
    </row>
    <row r="345" ht="57.0" customHeight="1">
      <c r="A345" s="327"/>
      <c r="B345" s="143">
        <v>1.0</v>
      </c>
      <c r="C345" s="144" t="s">
        <v>548</v>
      </c>
      <c r="D345" s="145"/>
      <c r="E345" s="146" t="s">
        <v>1539</v>
      </c>
      <c r="F345" s="147">
        <v>1.0</v>
      </c>
      <c r="G345" s="148" t="str">
        <f>G346</f>
        <v>  364,540,910 </v>
      </c>
      <c r="H345" s="146" t="s">
        <v>1257</v>
      </c>
      <c r="I345" s="150"/>
      <c r="J345" s="158"/>
      <c r="K345" s="150"/>
    </row>
    <row r="346" ht="15.75" customHeight="1">
      <c r="A346" s="327"/>
      <c r="B346" s="222"/>
      <c r="C346" s="305">
        <v>1.0</v>
      </c>
      <c r="D346" s="278" t="s">
        <v>544</v>
      </c>
      <c r="E346" s="155" t="s">
        <v>1583</v>
      </c>
      <c r="F346" s="156" t="s">
        <v>1530</v>
      </c>
      <c r="G346" s="157">
        <v>3.6454091E8</v>
      </c>
      <c r="H346" s="155" t="s">
        <v>1257</v>
      </c>
      <c r="I346" s="150"/>
      <c r="J346" s="158"/>
      <c r="K346" s="150"/>
    </row>
    <row r="347" ht="60.0" customHeight="1">
      <c r="A347" s="327"/>
      <c r="B347" s="222">
        <v>1.0</v>
      </c>
      <c r="C347" s="182" t="s">
        <v>629</v>
      </c>
      <c r="D347" s="183"/>
      <c r="E347" s="184" t="s">
        <v>1539</v>
      </c>
      <c r="F347" s="185">
        <v>1.0</v>
      </c>
      <c r="G347" s="186" t="str">
        <f>SUM(G348:G357)</f>
        <v>  7,113,845,181 </v>
      </c>
      <c r="H347" s="187" t="s">
        <v>1584</v>
      </c>
      <c r="I347" s="150"/>
      <c r="J347" s="158"/>
      <c r="K347" s="150"/>
    </row>
    <row r="348" ht="45.0" customHeight="1">
      <c r="A348" s="327"/>
      <c r="B348" s="152"/>
      <c r="C348" s="273">
        <v>1.0</v>
      </c>
      <c r="D348" s="253" t="s">
        <v>1585</v>
      </c>
      <c r="E348" s="155" t="s">
        <v>1586</v>
      </c>
      <c r="F348" s="156" t="s">
        <v>1264</v>
      </c>
      <c r="G348" s="157">
        <v>8.29739317E8</v>
      </c>
      <c r="H348" s="155" t="s">
        <v>1584</v>
      </c>
      <c r="I348" s="50"/>
      <c r="J348" s="158"/>
      <c r="K348" s="50"/>
    </row>
    <row r="349" ht="43.5" customHeight="1">
      <c r="A349" s="329"/>
      <c r="B349" s="181"/>
      <c r="C349" s="286"/>
      <c r="D349" s="189"/>
      <c r="E349" s="155" t="s">
        <v>1587</v>
      </c>
      <c r="F349" s="156" t="s">
        <v>1588</v>
      </c>
      <c r="G349" s="157">
        <v>4.315759415E9</v>
      </c>
      <c r="H349" s="155" t="s">
        <v>1584</v>
      </c>
      <c r="I349" s="50"/>
      <c r="J349" s="158"/>
      <c r="K349" s="50"/>
    </row>
    <row r="350" ht="15.75" customHeight="1">
      <c r="A350" s="218"/>
      <c r="B350" s="237"/>
      <c r="C350" s="275"/>
      <c r="D350" s="162"/>
      <c r="E350" s="228" t="s">
        <v>1589</v>
      </c>
      <c r="F350" s="229" t="s">
        <v>1264</v>
      </c>
      <c r="G350" s="249">
        <v>3.5032044E8</v>
      </c>
      <c r="H350" s="228" t="s">
        <v>1584</v>
      </c>
      <c r="I350" s="50"/>
      <c r="J350" s="158"/>
      <c r="K350" s="50"/>
    </row>
    <row r="351" ht="45.75" customHeight="1">
      <c r="A351" s="218"/>
      <c r="B351" s="237"/>
      <c r="C351" s="275"/>
      <c r="D351" s="162"/>
      <c r="E351" s="155" t="s">
        <v>1590</v>
      </c>
      <c r="F351" s="156" t="s">
        <v>1264</v>
      </c>
      <c r="G351" s="157">
        <v>2.68831134E8</v>
      </c>
      <c r="H351" s="155" t="s">
        <v>1584</v>
      </c>
      <c r="I351" s="50"/>
      <c r="J351" s="158"/>
      <c r="K351" s="50"/>
    </row>
    <row r="352" ht="15.75" customHeight="1">
      <c r="A352" s="218"/>
      <c r="B352" s="237"/>
      <c r="C352" s="275"/>
      <c r="D352" s="162"/>
      <c r="E352" s="155" t="s">
        <v>1591</v>
      </c>
      <c r="F352" s="156" t="s">
        <v>1353</v>
      </c>
      <c r="G352" s="157">
        <v>1.63616954E8</v>
      </c>
      <c r="H352" s="155" t="s">
        <v>1584</v>
      </c>
      <c r="I352" s="50"/>
      <c r="J352" s="158"/>
      <c r="K352" s="50"/>
    </row>
    <row r="353" ht="46.5" customHeight="1">
      <c r="A353" s="218"/>
      <c r="B353" s="237"/>
      <c r="C353" s="275"/>
      <c r="D353" s="162"/>
      <c r="E353" s="155" t="s">
        <v>1592</v>
      </c>
      <c r="F353" s="156" t="s">
        <v>1264</v>
      </c>
      <c r="G353" s="157">
        <v>4.9241302E7</v>
      </c>
      <c r="H353" s="155" t="s">
        <v>1584</v>
      </c>
      <c r="I353" s="50"/>
      <c r="J353" s="158"/>
      <c r="K353" s="50"/>
    </row>
    <row r="354" ht="15.75" customHeight="1">
      <c r="A354" s="218"/>
      <c r="B354" s="237"/>
      <c r="C354" s="275"/>
      <c r="D354" s="162"/>
      <c r="E354" s="155" t="s">
        <v>1593</v>
      </c>
      <c r="F354" s="173">
        <v>1.0</v>
      </c>
      <c r="G354" s="157">
        <v>1.544312E8</v>
      </c>
      <c r="H354" s="155" t="s">
        <v>1584</v>
      </c>
      <c r="I354" s="50"/>
      <c r="J354" s="158"/>
      <c r="K354" s="50"/>
    </row>
    <row r="355" ht="15.75" customHeight="1">
      <c r="A355" s="218"/>
      <c r="B355" s="237"/>
      <c r="C355" s="275"/>
      <c r="D355" s="162"/>
      <c r="E355" s="155" t="s">
        <v>1594</v>
      </c>
      <c r="F355" s="156" t="s">
        <v>1595</v>
      </c>
      <c r="G355" s="157">
        <v>9.66418541E8</v>
      </c>
      <c r="H355" s="155" t="s">
        <v>1584</v>
      </c>
      <c r="I355" s="50"/>
      <c r="J355" s="158"/>
      <c r="K355" s="50"/>
    </row>
    <row r="356" ht="15.75" customHeight="1">
      <c r="A356" s="218"/>
      <c r="B356" s="237"/>
      <c r="C356" s="275"/>
      <c r="D356" s="162"/>
      <c r="E356" s="155" t="s">
        <v>1596</v>
      </c>
      <c r="F356" s="156" t="s">
        <v>1264</v>
      </c>
      <c r="G356" s="157">
        <v>1.5486878E7</v>
      </c>
      <c r="H356" s="155" t="s">
        <v>1584</v>
      </c>
      <c r="I356" s="50"/>
      <c r="J356" s="158"/>
      <c r="K356" s="50"/>
    </row>
    <row r="357" ht="22.5" customHeight="1">
      <c r="A357" s="218"/>
      <c r="B357" s="181"/>
      <c r="C357" s="286"/>
      <c r="D357" s="189"/>
      <c r="E357" s="155" t="s">
        <v>1591</v>
      </c>
      <c r="F357" s="156" t="s">
        <v>1424</v>
      </c>
      <c r="G357" s="157"/>
      <c r="H357" s="155" t="s">
        <v>1584</v>
      </c>
      <c r="I357" s="50"/>
      <c r="J357" s="158"/>
      <c r="K357" s="50"/>
    </row>
    <row r="358" ht="15.75" customHeight="1">
      <c r="A358" s="212">
        <v>6.0</v>
      </c>
      <c r="B358" s="213" t="s">
        <v>1597</v>
      </c>
      <c r="C358" s="214"/>
      <c r="D358" s="145"/>
      <c r="E358" s="332" t="s">
        <v>1598</v>
      </c>
      <c r="F358" s="333">
        <v>1.0</v>
      </c>
      <c r="G358" s="334" t="str">
        <f>G359+G364+G366+G370+G373+G375+G379</f>
        <v>  4,454,012,163 </v>
      </c>
      <c r="H358" s="335" t="s">
        <v>1599</v>
      </c>
      <c r="I358" s="140"/>
      <c r="J358" s="158"/>
      <c r="K358" s="140"/>
    </row>
    <row r="359" ht="45.0" customHeight="1">
      <c r="A359" s="218"/>
      <c r="B359" s="190">
        <v>1.0</v>
      </c>
      <c r="C359" s="336" t="s">
        <v>552</v>
      </c>
      <c r="D359" s="337"/>
      <c r="E359" s="338" t="s">
        <v>1598</v>
      </c>
      <c r="F359" s="147">
        <v>1.0</v>
      </c>
      <c r="G359" s="148" t="str">
        <f>SUM(G360:G363)</f>
        <v>  2,605,127,338 </v>
      </c>
      <c r="H359" s="146" t="s">
        <v>1211</v>
      </c>
      <c r="I359" s="150"/>
      <c r="J359" s="158"/>
      <c r="K359" s="150"/>
    </row>
    <row r="360" ht="73.5" customHeight="1">
      <c r="A360" s="218"/>
      <c r="B360" s="152"/>
      <c r="C360" s="164">
        <v>1.0</v>
      </c>
      <c r="D360" s="339" t="s">
        <v>790</v>
      </c>
      <c r="E360" s="340" t="s">
        <v>1600</v>
      </c>
      <c r="F360" s="156" t="s">
        <v>1510</v>
      </c>
      <c r="G360" s="341">
        <v>9.26564616E8</v>
      </c>
      <c r="H360" s="155" t="s">
        <v>1211</v>
      </c>
      <c r="I360" s="50"/>
      <c r="J360" s="158"/>
      <c r="K360" s="50"/>
    </row>
    <row r="361" ht="15.75" customHeight="1">
      <c r="A361" s="327"/>
      <c r="B361" s="152"/>
      <c r="C361" s="280"/>
      <c r="D361" s="280"/>
      <c r="E361" s="342" t="s">
        <v>1601</v>
      </c>
      <c r="F361" s="156" t="s">
        <v>1602</v>
      </c>
      <c r="G361" s="157">
        <v>5.23642574E8</v>
      </c>
      <c r="H361" s="155" t="s">
        <v>1211</v>
      </c>
      <c r="I361" s="150"/>
      <c r="J361" s="158"/>
      <c r="K361" s="150"/>
    </row>
    <row r="362" ht="45.0" customHeight="1">
      <c r="A362" s="327"/>
      <c r="B362" s="152"/>
      <c r="C362" s="280"/>
      <c r="D362" s="280"/>
      <c r="E362" s="340" t="s">
        <v>1603</v>
      </c>
      <c r="F362" s="156" t="s">
        <v>1604</v>
      </c>
      <c r="G362" s="157">
        <v>1.5562231E8</v>
      </c>
      <c r="H362" s="155" t="s">
        <v>1211</v>
      </c>
      <c r="I362" s="150"/>
      <c r="J362" s="158"/>
      <c r="K362" s="150"/>
    </row>
    <row r="363" ht="15.75" customHeight="1">
      <c r="A363" s="327"/>
      <c r="B363" s="181"/>
      <c r="C363" s="282"/>
      <c r="D363" s="282"/>
      <c r="E363" s="342" t="s">
        <v>1605</v>
      </c>
      <c r="F363" s="156" t="s">
        <v>1606</v>
      </c>
      <c r="G363" s="157">
        <v>9.99297838E8</v>
      </c>
      <c r="H363" s="155" t="s">
        <v>1211</v>
      </c>
      <c r="I363" s="150"/>
      <c r="J363" s="158"/>
      <c r="K363" s="150"/>
    </row>
    <row r="364" ht="45.0" customHeight="1">
      <c r="A364" s="327"/>
      <c r="B364" s="193">
        <v>1.0</v>
      </c>
      <c r="C364" s="343" t="s">
        <v>552</v>
      </c>
      <c r="D364" s="145"/>
      <c r="E364" s="344" t="s">
        <v>1598</v>
      </c>
      <c r="F364" s="147">
        <v>1.0</v>
      </c>
      <c r="G364" s="148" t="str">
        <f>G365</f>
        <v>  264,774,180 </v>
      </c>
      <c r="H364" s="149" t="s">
        <v>1217</v>
      </c>
      <c r="I364" s="150"/>
      <c r="J364" s="158"/>
      <c r="K364" s="150"/>
    </row>
    <row r="365" ht="15.75" customHeight="1">
      <c r="A365" s="327"/>
      <c r="B365" s="152"/>
      <c r="C365" s="153">
        <v>1.0</v>
      </c>
      <c r="D365" s="345" t="s">
        <v>790</v>
      </c>
      <c r="E365" s="346" t="s">
        <v>1607</v>
      </c>
      <c r="F365" s="156" t="s">
        <v>1608</v>
      </c>
      <c r="G365" s="341">
        <v>2.6477418E8</v>
      </c>
      <c r="H365" s="155" t="s">
        <v>1217</v>
      </c>
      <c r="I365" s="150"/>
      <c r="J365" s="158"/>
      <c r="K365" s="150"/>
    </row>
    <row r="366" ht="45.0" customHeight="1">
      <c r="A366" s="329"/>
      <c r="B366" s="240">
        <v>1.0</v>
      </c>
      <c r="C366" s="343" t="s">
        <v>552</v>
      </c>
      <c r="D366" s="347"/>
      <c r="E366" s="348" t="s">
        <v>1598</v>
      </c>
      <c r="F366" s="147">
        <v>1.0</v>
      </c>
      <c r="G366" s="148" t="str">
        <f>G367</f>
        <v>  465,588,420 </v>
      </c>
      <c r="H366" s="149" t="s">
        <v>1220</v>
      </c>
      <c r="I366" s="150"/>
      <c r="J366" s="158"/>
      <c r="K366" s="150"/>
    </row>
    <row r="367" ht="69.75" customHeight="1">
      <c r="A367" s="327"/>
      <c r="B367" s="152"/>
      <c r="C367" s="247">
        <v>1.0</v>
      </c>
      <c r="D367" s="339" t="s">
        <v>790</v>
      </c>
      <c r="E367" s="349" t="s">
        <v>1609</v>
      </c>
      <c r="F367" s="229" t="s">
        <v>1610</v>
      </c>
      <c r="G367" s="192">
        <v>4.6558842E8</v>
      </c>
      <c r="H367" s="228" t="s">
        <v>1220</v>
      </c>
      <c r="I367" s="150"/>
      <c r="J367" s="158"/>
      <c r="K367" s="150"/>
    </row>
    <row r="368" ht="15.75" customHeight="1">
      <c r="A368" s="327"/>
      <c r="B368" s="152"/>
      <c r="C368" s="350"/>
      <c r="D368" s="345"/>
      <c r="E368" s="351" t="s">
        <v>1611</v>
      </c>
      <c r="F368" s="156" t="s">
        <v>1612</v>
      </c>
      <c r="G368" s="197"/>
      <c r="H368" s="155" t="s">
        <v>1220</v>
      </c>
      <c r="I368" s="150"/>
      <c r="J368" s="158"/>
      <c r="K368" s="150"/>
    </row>
    <row r="369" ht="15.75" customHeight="1">
      <c r="A369" s="327"/>
      <c r="B369" s="152"/>
      <c r="C369" s="282"/>
      <c r="D369" s="280"/>
      <c r="E369" s="349" t="s">
        <v>1613</v>
      </c>
      <c r="F369" s="156" t="s">
        <v>1614</v>
      </c>
      <c r="G369" s="200"/>
      <c r="H369" s="155" t="s">
        <v>1220</v>
      </c>
      <c r="I369" s="150"/>
      <c r="J369" s="158"/>
      <c r="K369" s="150"/>
    </row>
    <row r="370" ht="45.0" customHeight="1">
      <c r="A370" s="327"/>
      <c r="B370" s="143">
        <v>1.0</v>
      </c>
      <c r="C370" s="343" t="s">
        <v>552</v>
      </c>
      <c r="D370" s="347"/>
      <c r="E370" s="348" t="s">
        <v>1598</v>
      </c>
      <c r="F370" s="147">
        <v>1.0</v>
      </c>
      <c r="G370" s="148" t="str">
        <f>G371</f>
        <v>  244,390,300 </v>
      </c>
      <c r="H370" s="149" t="s">
        <v>1224</v>
      </c>
      <c r="I370" s="150"/>
      <c r="J370" s="158"/>
      <c r="K370" s="150"/>
    </row>
    <row r="371" ht="15.75" customHeight="1">
      <c r="A371" s="327"/>
      <c r="B371" s="152"/>
      <c r="C371" s="247">
        <v>1.0</v>
      </c>
      <c r="D371" s="339" t="s">
        <v>790</v>
      </c>
      <c r="E371" s="340" t="s">
        <v>1615</v>
      </c>
      <c r="F371" s="156" t="s">
        <v>1616</v>
      </c>
      <c r="G371" s="192">
        <v>2.443903E8</v>
      </c>
      <c r="H371" s="155" t="s">
        <v>1224</v>
      </c>
      <c r="I371" s="150"/>
      <c r="J371" s="158"/>
      <c r="K371" s="150"/>
    </row>
    <row r="372" ht="45.0" customHeight="1">
      <c r="A372" s="327"/>
      <c r="B372" s="152"/>
      <c r="C372" s="282"/>
      <c r="D372" s="282"/>
      <c r="E372" s="342" t="s">
        <v>1617</v>
      </c>
      <c r="F372" s="156" t="s">
        <v>1618</v>
      </c>
      <c r="G372" s="200"/>
      <c r="H372" s="155" t="s">
        <v>1224</v>
      </c>
      <c r="I372" s="150"/>
      <c r="J372" s="158"/>
      <c r="K372" s="150"/>
    </row>
    <row r="373" ht="45.0" customHeight="1">
      <c r="A373" s="327"/>
      <c r="B373" s="143">
        <v>1.0</v>
      </c>
      <c r="C373" s="352" t="s">
        <v>552</v>
      </c>
      <c r="D373" s="353"/>
      <c r="E373" s="354" t="s">
        <v>1598</v>
      </c>
      <c r="F373" s="147">
        <v>1.0</v>
      </c>
      <c r="G373" s="148" t="str">
        <f>G374</f>
        <v>  362,056,640 </v>
      </c>
      <c r="H373" s="149" t="s">
        <v>1227</v>
      </c>
      <c r="I373" s="150"/>
      <c r="J373" s="158"/>
      <c r="K373" s="150"/>
    </row>
    <row r="374" ht="71.25" customHeight="1">
      <c r="A374" s="327"/>
      <c r="B374" s="152"/>
      <c r="C374" s="153">
        <v>1.0</v>
      </c>
      <c r="D374" s="355" t="s">
        <v>790</v>
      </c>
      <c r="E374" s="340" t="s">
        <v>1619</v>
      </c>
      <c r="F374" s="173">
        <v>1.0</v>
      </c>
      <c r="G374" s="341">
        <v>3.6205664E8</v>
      </c>
      <c r="H374" s="155" t="s">
        <v>1227</v>
      </c>
      <c r="I374" s="150"/>
      <c r="J374" s="158"/>
      <c r="K374" s="150"/>
    </row>
    <row r="375" ht="45.0" customHeight="1">
      <c r="A375" s="327"/>
      <c r="B375" s="143">
        <v>1.0</v>
      </c>
      <c r="C375" s="352" t="s">
        <v>552</v>
      </c>
      <c r="D375" s="353"/>
      <c r="E375" s="354" t="s">
        <v>1598</v>
      </c>
      <c r="F375" s="147">
        <v>1.0</v>
      </c>
      <c r="G375" s="148" t="str">
        <f>SUM(G376:G378)</f>
        <v>  374,153,472 </v>
      </c>
      <c r="H375" s="149" t="s">
        <v>1229</v>
      </c>
      <c r="I375" s="150"/>
      <c r="J375" s="158"/>
      <c r="K375" s="150"/>
    </row>
    <row r="376" ht="15.75" customHeight="1">
      <c r="A376" s="327"/>
      <c r="B376" s="152"/>
      <c r="C376" s="164">
        <v>1.0</v>
      </c>
      <c r="D376" s="356" t="s">
        <v>790</v>
      </c>
      <c r="E376" s="340" t="s">
        <v>1620</v>
      </c>
      <c r="F376" s="156" t="s">
        <v>1621</v>
      </c>
      <c r="G376" s="341">
        <v>3.460567E8</v>
      </c>
      <c r="H376" s="155" t="s">
        <v>1229</v>
      </c>
      <c r="I376" s="150"/>
      <c r="J376" s="158"/>
      <c r="K376" s="150"/>
    </row>
    <row r="377" ht="34.5" customHeight="1">
      <c r="A377" s="327"/>
      <c r="B377" s="152"/>
      <c r="C377" s="280"/>
      <c r="D377" s="280"/>
      <c r="E377" s="342" t="s">
        <v>1613</v>
      </c>
      <c r="F377" s="156" t="s">
        <v>1622</v>
      </c>
      <c r="G377" s="357"/>
      <c r="H377" s="155" t="s">
        <v>1229</v>
      </c>
      <c r="I377" s="150"/>
      <c r="J377" s="158"/>
      <c r="K377" s="150"/>
    </row>
    <row r="378" ht="45.0" customHeight="1">
      <c r="A378" s="327"/>
      <c r="B378" s="181"/>
      <c r="C378" s="358"/>
      <c r="D378" s="283"/>
      <c r="E378" s="340" t="s">
        <v>1623</v>
      </c>
      <c r="F378" s="156" t="s">
        <v>1252</v>
      </c>
      <c r="G378" s="157">
        <v>2.8096772E7</v>
      </c>
      <c r="H378" s="155" t="s">
        <v>1229</v>
      </c>
      <c r="I378" s="150"/>
      <c r="J378" s="158"/>
      <c r="K378" s="150"/>
    </row>
    <row r="379" ht="45.0" customHeight="1">
      <c r="A379" s="327"/>
      <c r="B379" s="168">
        <v>1.0</v>
      </c>
      <c r="C379" s="352" t="s">
        <v>552</v>
      </c>
      <c r="D379" s="353"/>
      <c r="E379" s="354" t="s">
        <v>1598</v>
      </c>
      <c r="F379" s="147">
        <v>1.0</v>
      </c>
      <c r="G379" s="148" t="str">
        <f>G380</f>
        <v>  137,921,813 </v>
      </c>
      <c r="H379" s="149" t="s">
        <v>1234</v>
      </c>
      <c r="I379" s="150"/>
      <c r="J379" s="158"/>
      <c r="K379" s="150"/>
    </row>
    <row r="380" ht="15.75" customHeight="1">
      <c r="A380" s="327"/>
      <c r="B380" s="302"/>
      <c r="C380" s="359"/>
      <c r="D380" s="360" t="s">
        <v>790</v>
      </c>
      <c r="E380" s="346" t="s">
        <v>1624</v>
      </c>
      <c r="F380" s="156" t="s">
        <v>1625</v>
      </c>
      <c r="G380" s="341">
        <v>1.37921813E8</v>
      </c>
      <c r="H380" s="155" t="s">
        <v>1234</v>
      </c>
      <c r="I380" s="150"/>
      <c r="J380" s="158"/>
      <c r="K380" s="150"/>
    </row>
    <row r="381" ht="15.75" customHeight="1">
      <c r="A381" s="212">
        <v>7.0</v>
      </c>
      <c r="B381" s="213" t="s">
        <v>1626</v>
      </c>
      <c r="C381" s="214"/>
      <c r="D381" s="145"/>
      <c r="E381" s="215" t="s">
        <v>1627</v>
      </c>
      <c r="F381" s="309">
        <v>1.0</v>
      </c>
      <c r="G381" s="216" t="str">
        <f>G382+G389+G392+G395+G398+G401</f>
        <v>  3,030,555,633 </v>
      </c>
      <c r="H381" s="215" t="s">
        <v>1628</v>
      </c>
      <c r="I381" s="140"/>
      <c r="J381" s="217"/>
      <c r="K381" s="140"/>
    </row>
    <row r="382" ht="15.75" customHeight="1">
      <c r="A382" s="218"/>
      <c r="B382" s="143">
        <v>1.0</v>
      </c>
      <c r="C382" s="144" t="s">
        <v>555</v>
      </c>
      <c r="D382" s="145"/>
      <c r="E382" s="146" t="s">
        <v>1627</v>
      </c>
      <c r="F382" s="147">
        <v>1.0</v>
      </c>
      <c r="G382" s="148" t="str">
        <f>SUM(G383:G388)</f>
        <v>  1,544,610,160 </v>
      </c>
      <c r="H382" s="146" t="s">
        <v>1211</v>
      </c>
      <c r="I382" s="150"/>
      <c r="J382" s="158"/>
      <c r="K382" s="150"/>
    </row>
    <row r="383" ht="43.5" customHeight="1">
      <c r="A383" s="218"/>
      <c r="B383" s="152"/>
      <c r="C383" s="153">
        <v>1.0</v>
      </c>
      <c r="D383" s="154" t="s">
        <v>556</v>
      </c>
      <c r="E383" s="155" t="s">
        <v>1629</v>
      </c>
      <c r="F383" s="156" t="s">
        <v>1630</v>
      </c>
      <c r="G383" s="341">
        <v>4.997E8</v>
      </c>
      <c r="H383" s="155" t="s">
        <v>1211</v>
      </c>
      <c r="I383" s="50"/>
      <c r="J383" s="158"/>
      <c r="K383" s="50"/>
    </row>
    <row r="384" ht="15.75" customHeight="1">
      <c r="A384" s="218"/>
      <c r="B384" s="152"/>
      <c r="C384" s="153">
        <v>2.0</v>
      </c>
      <c r="D384" s="154" t="s">
        <v>557</v>
      </c>
      <c r="E384" s="155" t="s">
        <v>1631</v>
      </c>
      <c r="F384" s="156" t="s">
        <v>1632</v>
      </c>
      <c r="G384" s="361">
        <v>7.0838605E7</v>
      </c>
      <c r="H384" s="155" t="s">
        <v>1211</v>
      </c>
      <c r="I384" s="50"/>
      <c r="J384" s="158"/>
      <c r="K384" s="50"/>
    </row>
    <row r="385" ht="15.75" customHeight="1">
      <c r="A385" s="218"/>
      <c r="B385" s="152"/>
      <c r="C385" s="153">
        <v>3.0</v>
      </c>
      <c r="D385" s="154" t="s">
        <v>559</v>
      </c>
      <c r="E385" s="155" t="s">
        <v>1633</v>
      </c>
      <c r="F385" s="156" t="s">
        <v>1634</v>
      </c>
      <c r="G385" s="341">
        <v>2.56651945E8</v>
      </c>
      <c r="H385" s="155" t="s">
        <v>1211</v>
      </c>
      <c r="I385" s="50"/>
      <c r="J385" s="158"/>
      <c r="K385" s="50"/>
    </row>
    <row r="386" ht="15.75" customHeight="1">
      <c r="A386" s="218"/>
      <c r="B386" s="152"/>
      <c r="C386" s="279"/>
      <c r="D386" s="160"/>
      <c r="E386" s="345" t="s">
        <v>1635</v>
      </c>
      <c r="F386" s="156" t="s">
        <v>1636</v>
      </c>
      <c r="G386" s="157">
        <v>9.160677E7</v>
      </c>
      <c r="H386" s="155" t="s">
        <v>1211</v>
      </c>
      <c r="I386" s="50"/>
      <c r="J386" s="158"/>
      <c r="K386" s="50"/>
    </row>
    <row r="387" ht="15.75" customHeight="1">
      <c r="A387" s="218"/>
      <c r="B387" s="152"/>
      <c r="C387" s="275"/>
      <c r="D387" s="162"/>
      <c r="E387" s="362" t="s">
        <v>1637</v>
      </c>
      <c r="F387" s="156" t="s">
        <v>1552</v>
      </c>
      <c r="G387" s="157">
        <v>3.319061E8</v>
      </c>
      <c r="H387" s="155" t="s">
        <v>1211</v>
      </c>
      <c r="I387" s="50"/>
      <c r="J387" s="158"/>
      <c r="K387" s="50"/>
    </row>
    <row r="388" ht="15.75" customHeight="1">
      <c r="A388" s="218"/>
      <c r="B388" s="152"/>
      <c r="C388" s="286"/>
      <c r="D388" s="189"/>
      <c r="E388" s="355" t="s">
        <v>1638</v>
      </c>
      <c r="F388" s="173">
        <v>1.0</v>
      </c>
      <c r="G388" s="157">
        <v>2.9390674E8</v>
      </c>
      <c r="H388" s="155" t="s">
        <v>1211</v>
      </c>
      <c r="I388" s="50"/>
      <c r="J388" s="158"/>
      <c r="K388" s="50"/>
    </row>
    <row r="389" ht="15.75" customHeight="1">
      <c r="A389" s="327"/>
      <c r="B389" s="179">
        <v>2.0</v>
      </c>
      <c r="C389" s="144" t="s">
        <v>555</v>
      </c>
      <c r="D389" s="145"/>
      <c r="E389" s="344" t="s">
        <v>1627</v>
      </c>
      <c r="F389" s="147">
        <v>1.0</v>
      </c>
      <c r="G389" s="148" t="str">
        <f>SUM(G390:G391)</f>
        <v>  296,523,830 </v>
      </c>
      <c r="H389" s="149" t="s">
        <v>1217</v>
      </c>
      <c r="I389" s="150"/>
      <c r="J389" s="158"/>
      <c r="K389" s="150"/>
    </row>
    <row r="390" ht="15.75" customHeight="1">
      <c r="A390" s="218"/>
      <c r="B390" s="181"/>
      <c r="C390" s="153">
        <v>1.0</v>
      </c>
      <c r="D390" s="363" t="s">
        <v>556</v>
      </c>
      <c r="E390" s="340" t="s">
        <v>1639</v>
      </c>
      <c r="F390" s="173">
        <v>1.0</v>
      </c>
      <c r="G390" s="364">
        <v>1.38E8</v>
      </c>
      <c r="H390" s="155" t="s">
        <v>1217</v>
      </c>
      <c r="I390" s="50"/>
      <c r="J390" s="158"/>
      <c r="K390" s="50"/>
    </row>
    <row r="391" ht="74.25" customHeight="1">
      <c r="A391" s="327"/>
      <c r="B391" s="304"/>
      <c r="C391" s="290">
        <v>2.0</v>
      </c>
      <c r="D391" s="345" t="s">
        <v>559</v>
      </c>
      <c r="E391" s="365" t="s">
        <v>1633</v>
      </c>
      <c r="F391" s="229" t="s">
        <v>1640</v>
      </c>
      <c r="G391" s="341">
        <v>1.5852383E8</v>
      </c>
      <c r="H391" s="228" t="s">
        <v>1217</v>
      </c>
      <c r="I391" s="150"/>
      <c r="J391" s="158"/>
      <c r="K391" s="150"/>
    </row>
    <row r="392" ht="15.75" customHeight="1">
      <c r="A392" s="327"/>
      <c r="B392" s="222">
        <v>2.0</v>
      </c>
      <c r="C392" s="144" t="s">
        <v>555</v>
      </c>
      <c r="D392" s="145"/>
      <c r="E392" s="344" t="s">
        <v>1627</v>
      </c>
      <c r="F392" s="147">
        <v>1.0</v>
      </c>
      <c r="G392" s="148" t="str">
        <f>SUM(G393:G394)</f>
        <v>  296,527,625 </v>
      </c>
      <c r="H392" s="149" t="s">
        <v>1220</v>
      </c>
      <c r="I392" s="150"/>
      <c r="J392" s="158"/>
      <c r="K392" s="150"/>
    </row>
    <row r="393" ht="15.75" customHeight="1">
      <c r="A393" s="329"/>
      <c r="B393" s="304"/>
      <c r="C393" s="153">
        <v>1.0</v>
      </c>
      <c r="D393" s="363" t="s">
        <v>556</v>
      </c>
      <c r="E393" s="340" t="s">
        <v>1641</v>
      </c>
      <c r="F393" s="156" t="s">
        <v>1642</v>
      </c>
      <c r="G393" s="364">
        <v>1.38E8</v>
      </c>
      <c r="H393" s="155" t="s">
        <v>1220</v>
      </c>
      <c r="I393" s="150"/>
      <c r="J393" s="158"/>
      <c r="K393" s="150"/>
    </row>
    <row r="394" ht="74.25" customHeight="1">
      <c r="A394" s="327"/>
      <c r="B394" s="304"/>
      <c r="C394" s="290">
        <v>2.0</v>
      </c>
      <c r="D394" s="363" t="s">
        <v>559</v>
      </c>
      <c r="E394" s="366" t="s">
        <v>1633</v>
      </c>
      <c r="F394" s="229" t="s">
        <v>1640</v>
      </c>
      <c r="G394" s="341">
        <v>1.58527625E8</v>
      </c>
      <c r="H394" s="228" t="s">
        <v>1220</v>
      </c>
      <c r="I394" s="150"/>
      <c r="J394" s="158"/>
      <c r="K394" s="150"/>
    </row>
    <row r="395" ht="15.75" customHeight="1">
      <c r="A395" s="327"/>
      <c r="B395" s="222">
        <v>2.0</v>
      </c>
      <c r="C395" s="144" t="s">
        <v>555</v>
      </c>
      <c r="D395" s="145"/>
      <c r="E395" s="367" t="s">
        <v>1627</v>
      </c>
      <c r="F395" s="147">
        <v>1.0</v>
      </c>
      <c r="G395" s="148" t="str">
        <f>SUM(G396:G397)</f>
        <v>  296,516,196 </v>
      </c>
      <c r="H395" s="149" t="s">
        <v>1224</v>
      </c>
      <c r="I395" s="150"/>
      <c r="J395" s="158"/>
      <c r="K395" s="150"/>
    </row>
    <row r="396" ht="113.25" customHeight="1">
      <c r="A396" s="327"/>
      <c r="B396" s="304"/>
      <c r="C396" s="153">
        <v>1.0</v>
      </c>
      <c r="D396" s="345" t="s">
        <v>556</v>
      </c>
      <c r="E396" s="349" t="s">
        <v>1643</v>
      </c>
      <c r="F396" s="173">
        <v>1.0</v>
      </c>
      <c r="G396" s="341">
        <v>1.38E8</v>
      </c>
      <c r="H396" s="155" t="s">
        <v>1224</v>
      </c>
      <c r="I396" s="150"/>
      <c r="J396" s="158"/>
      <c r="K396" s="150"/>
    </row>
    <row r="397" ht="15.75" customHeight="1">
      <c r="A397" s="327"/>
      <c r="B397" s="304"/>
      <c r="C397" s="250">
        <v>2.0</v>
      </c>
      <c r="D397" s="356" t="s">
        <v>559</v>
      </c>
      <c r="E397" s="346" t="s">
        <v>1644</v>
      </c>
      <c r="F397" s="156" t="s">
        <v>1645</v>
      </c>
      <c r="G397" s="368">
        <v>1.58516196E8</v>
      </c>
      <c r="H397" s="155" t="s">
        <v>1224</v>
      </c>
      <c r="I397" s="150"/>
      <c r="J397" s="158"/>
      <c r="K397" s="150"/>
    </row>
    <row r="398" ht="15.75" customHeight="1">
      <c r="A398" s="327"/>
      <c r="B398" s="222">
        <v>2.0</v>
      </c>
      <c r="C398" s="144" t="s">
        <v>555</v>
      </c>
      <c r="D398" s="145"/>
      <c r="E398" s="369" t="s">
        <v>1627</v>
      </c>
      <c r="F398" s="147">
        <v>1.0</v>
      </c>
      <c r="G398" s="148" t="str">
        <f>SUM(G399:G400)</f>
        <v>  296,516,196 </v>
      </c>
      <c r="H398" s="149" t="s">
        <v>1227</v>
      </c>
      <c r="I398" s="150"/>
      <c r="J398" s="158"/>
      <c r="K398" s="150"/>
    </row>
    <row r="399" ht="15.75" customHeight="1">
      <c r="A399" s="327"/>
      <c r="B399" s="237"/>
      <c r="C399" s="153">
        <v>1.0</v>
      </c>
      <c r="D399" s="339" t="s">
        <v>556</v>
      </c>
      <c r="E399" s="346" t="s">
        <v>1641</v>
      </c>
      <c r="F399" s="156" t="s">
        <v>1646</v>
      </c>
      <c r="G399" s="370">
        <v>1.38E8</v>
      </c>
      <c r="H399" s="155" t="s">
        <v>1227</v>
      </c>
      <c r="I399" s="150"/>
      <c r="J399" s="158"/>
      <c r="K399" s="150"/>
    </row>
    <row r="400" ht="74.25" customHeight="1">
      <c r="A400" s="327"/>
      <c r="B400" s="237"/>
      <c r="C400" s="250">
        <v>2.0</v>
      </c>
      <c r="D400" s="371" t="s">
        <v>559</v>
      </c>
      <c r="E400" s="362" t="s">
        <v>1647</v>
      </c>
      <c r="F400" s="156" t="s">
        <v>1648</v>
      </c>
      <c r="G400" s="368">
        <v>1.58516196E8</v>
      </c>
      <c r="H400" s="155" t="s">
        <v>1227</v>
      </c>
      <c r="I400" s="150"/>
      <c r="J400" s="158"/>
      <c r="K400" s="150"/>
    </row>
    <row r="401" ht="15.75" customHeight="1">
      <c r="A401" s="327"/>
      <c r="B401" s="222">
        <v>2.0</v>
      </c>
      <c r="C401" s="372" t="s">
        <v>555</v>
      </c>
      <c r="D401" s="373"/>
      <c r="E401" s="374" t="s">
        <v>1627</v>
      </c>
      <c r="F401" s="147">
        <v>1.0</v>
      </c>
      <c r="G401" s="148" t="str">
        <f>SUM(G402:G403)</f>
        <v>  299,861,626 </v>
      </c>
      <c r="H401" s="149" t="s">
        <v>1229</v>
      </c>
      <c r="I401" s="150"/>
      <c r="J401" s="158"/>
      <c r="K401" s="150"/>
    </row>
    <row r="402" ht="15.75" customHeight="1">
      <c r="A402" s="327"/>
      <c r="B402" s="304"/>
      <c r="C402" s="153">
        <v>1.0</v>
      </c>
      <c r="D402" s="355" t="s">
        <v>556</v>
      </c>
      <c r="E402" s="375" t="s">
        <v>1639</v>
      </c>
      <c r="F402" s="173">
        <v>1.0</v>
      </c>
      <c r="G402" s="341">
        <v>1.38E8</v>
      </c>
      <c r="H402" s="155" t="s">
        <v>1229</v>
      </c>
      <c r="I402" s="150"/>
      <c r="J402" s="158"/>
      <c r="K402" s="150"/>
    </row>
    <row r="403" ht="74.25" customHeight="1">
      <c r="A403" s="327"/>
      <c r="B403" s="304"/>
      <c r="C403" s="153">
        <v>2.0</v>
      </c>
      <c r="D403" s="362" t="s">
        <v>559</v>
      </c>
      <c r="E403" s="375" t="s">
        <v>1649</v>
      </c>
      <c r="F403" s="376" t="s">
        <v>1650</v>
      </c>
      <c r="G403" s="377">
        <v>1.61861626E8</v>
      </c>
      <c r="H403" s="155" t="s">
        <v>1229</v>
      </c>
      <c r="I403" s="150"/>
      <c r="J403" s="158"/>
      <c r="K403" s="150"/>
    </row>
    <row r="404" ht="15.75" customHeight="1">
      <c r="A404" s="212">
        <v>8.0</v>
      </c>
      <c r="B404" s="213" t="s">
        <v>1651</v>
      </c>
      <c r="C404" s="214"/>
      <c r="D404" s="145"/>
      <c r="E404" s="215" t="s">
        <v>1652</v>
      </c>
      <c r="F404" s="309">
        <v>1.0</v>
      </c>
      <c r="G404" s="216" t="str">
        <f>G405+G413+G416+G419+G423+G426+G430</f>
        <v>  3,485,584,908 </v>
      </c>
      <c r="H404" s="378" t="s">
        <v>1599</v>
      </c>
      <c r="I404" s="140"/>
      <c r="J404" s="217"/>
      <c r="K404" s="50"/>
    </row>
    <row r="405" ht="72.0" customHeight="1">
      <c r="A405" s="311"/>
      <c r="B405" s="240">
        <v>1.0</v>
      </c>
      <c r="C405" s="144" t="s">
        <v>898</v>
      </c>
      <c r="D405" s="145"/>
      <c r="E405" s="146" t="s">
        <v>1653</v>
      </c>
      <c r="F405" s="147">
        <v>1.0</v>
      </c>
      <c r="G405" s="379" t="str">
        <f>SUM(G406:G412)</f>
        <v>  2,112,263,439 </v>
      </c>
      <c r="H405" s="146" t="s">
        <v>1211</v>
      </c>
      <c r="I405" s="150"/>
      <c r="J405" s="158"/>
      <c r="K405" s="150"/>
    </row>
    <row r="406" ht="15.75" customHeight="1">
      <c r="A406" s="218"/>
      <c r="B406" s="152"/>
      <c r="C406" s="247">
        <v>1.0</v>
      </c>
      <c r="D406" s="253" t="s">
        <v>564</v>
      </c>
      <c r="E406" s="339" t="s">
        <v>1654</v>
      </c>
      <c r="F406" s="229" t="s">
        <v>1655</v>
      </c>
      <c r="G406" s="299">
        <v>7.7E7</v>
      </c>
      <c r="H406" s="228" t="s">
        <v>1211</v>
      </c>
      <c r="I406" s="50"/>
      <c r="J406" s="158"/>
      <c r="K406" s="50"/>
    </row>
    <row r="407" ht="45.0" customHeight="1">
      <c r="A407" s="218"/>
      <c r="B407" s="181"/>
      <c r="C407" s="286"/>
      <c r="D407" s="257"/>
      <c r="E407" s="380" t="s">
        <v>1656</v>
      </c>
      <c r="F407" s="156" t="s">
        <v>1657</v>
      </c>
      <c r="G407" s="381">
        <v>6.3E7</v>
      </c>
      <c r="H407" s="155" t="s">
        <v>1211</v>
      </c>
      <c r="I407" s="50"/>
      <c r="J407" s="158"/>
      <c r="K407" s="50"/>
    </row>
    <row r="408" ht="45.75" customHeight="1">
      <c r="A408" s="218"/>
      <c r="B408" s="382"/>
      <c r="C408" s="383">
        <v>2.0</v>
      </c>
      <c r="D408" s="345" t="s">
        <v>900</v>
      </c>
      <c r="E408" s="346" t="s">
        <v>1658</v>
      </c>
      <c r="F408" s="156" t="s">
        <v>1659</v>
      </c>
      <c r="G408" s="384">
        <v>2.24392808E8</v>
      </c>
      <c r="H408" s="155" t="s">
        <v>1211</v>
      </c>
      <c r="I408" s="50"/>
      <c r="J408" s="158"/>
      <c r="K408" s="50"/>
    </row>
    <row r="409" ht="31.5" customHeight="1">
      <c r="A409" s="218"/>
      <c r="B409" s="385"/>
      <c r="C409" s="386"/>
      <c r="D409" s="387"/>
      <c r="E409" s="342" t="s">
        <v>1660</v>
      </c>
      <c r="F409" s="156" t="s">
        <v>1661</v>
      </c>
      <c r="G409" s="227">
        <v>2.7772425E8</v>
      </c>
      <c r="H409" s="155" t="s">
        <v>1211</v>
      </c>
      <c r="I409" s="50"/>
      <c r="J409" s="158"/>
      <c r="K409" s="50"/>
    </row>
    <row r="410" ht="31.5" customHeight="1">
      <c r="A410" s="218"/>
      <c r="B410" s="385"/>
      <c r="C410" s="386"/>
      <c r="D410" s="387"/>
      <c r="E410" s="388" t="s">
        <v>1662</v>
      </c>
      <c r="F410" s="156" t="s">
        <v>14</v>
      </c>
      <c r="G410" s="227">
        <v>1.97907941E8</v>
      </c>
      <c r="H410" s="155" t="s">
        <v>1211</v>
      </c>
      <c r="I410" s="50"/>
      <c r="J410" s="158"/>
      <c r="K410" s="50"/>
    </row>
    <row r="411" ht="31.5" customHeight="1">
      <c r="A411" s="218"/>
      <c r="B411" s="385"/>
      <c r="C411" s="386"/>
      <c r="D411" s="387"/>
      <c r="E411" s="342" t="s">
        <v>1663</v>
      </c>
      <c r="F411" s="156" t="s">
        <v>1664</v>
      </c>
      <c r="G411" s="227">
        <v>1.8170394E8</v>
      </c>
      <c r="H411" s="155" t="s">
        <v>1211</v>
      </c>
      <c r="I411" s="50"/>
      <c r="J411" s="158"/>
      <c r="K411" s="50"/>
    </row>
    <row r="412" ht="31.5" customHeight="1">
      <c r="A412" s="218"/>
      <c r="B412" s="382"/>
      <c r="C412" s="387"/>
      <c r="D412" s="387"/>
      <c r="E412" s="340" t="s">
        <v>1665</v>
      </c>
      <c r="F412" s="156" t="s">
        <v>1664</v>
      </c>
      <c r="G412" s="227">
        <v>1.0905345E9</v>
      </c>
      <c r="H412" s="155" t="s">
        <v>1211</v>
      </c>
      <c r="I412" s="50"/>
      <c r="J412" s="158"/>
      <c r="K412" s="50"/>
    </row>
    <row r="413" ht="70.5" customHeight="1">
      <c r="A413" s="218"/>
      <c r="B413" s="389">
        <v>1.0</v>
      </c>
      <c r="C413" s="144" t="s">
        <v>898</v>
      </c>
      <c r="D413" s="145"/>
      <c r="E413" s="344" t="s">
        <v>1627</v>
      </c>
      <c r="F413" s="147">
        <v>1.0</v>
      </c>
      <c r="G413" s="390" t="str">
        <f>SUM(G414:G415)</f>
        <v>  73,820,000 </v>
      </c>
      <c r="H413" s="149" t="s">
        <v>1217</v>
      </c>
      <c r="I413" s="50"/>
      <c r="J413" s="158"/>
      <c r="K413" s="50"/>
    </row>
    <row r="414" ht="55.5" customHeight="1">
      <c r="A414" s="218"/>
      <c r="B414" s="391"/>
      <c r="C414" s="392">
        <v>1.0</v>
      </c>
      <c r="D414" s="339" t="s">
        <v>564</v>
      </c>
      <c r="E414" s="340" t="s">
        <v>1666</v>
      </c>
      <c r="F414" s="156" t="s">
        <v>1667</v>
      </c>
      <c r="G414" s="227">
        <v>2.83E7</v>
      </c>
      <c r="H414" s="155" t="s">
        <v>1217</v>
      </c>
      <c r="I414" s="50"/>
      <c r="J414" s="158"/>
      <c r="K414" s="50"/>
    </row>
    <row r="415" ht="15.75" customHeight="1">
      <c r="A415" s="218"/>
      <c r="B415" s="393"/>
      <c r="C415" s="394"/>
      <c r="D415" s="387"/>
      <c r="E415" s="342" t="s">
        <v>1668</v>
      </c>
      <c r="F415" s="156" t="s">
        <v>1669</v>
      </c>
      <c r="G415" s="227">
        <v>4.552E7</v>
      </c>
      <c r="H415" s="155" t="s">
        <v>1217</v>
      </c>
      <c r="I415" s="50"/>
      <c r="J415" s="158"/>
      <c r="K415" s="50"/>
    </row>
    <row r="416" ht="72.0" customHeight="1">
      <c r="A416" s="218"/>
      <c r="B416" s="389">
        <v>1.0</v>
      </c>
      <c r="C416" s="144" t="s">
        <v>898</v>
      </c>
      <c r="D416" s="145"/>
      <c r="E416" s="338" t="s">
        <v>1653</v>
      </c>
      <c r="F416" s="147">
        <v>1.0</v>
      </c>
      <c r="G416" s="395" t="str">
        <f>SUM(G417:G418)</f>
        <v>  48,763,850 </v>
      </c>
      <c r="H416" s="149" t="s">
        <v>1220</v>
      </c>
      <c r="I416" s="50"/>
      <c r="J416" s="158"/>
      <c r="K416" s="50"/>
    </row>
    <row r="417" ht="31.5" customHeight="1">
      <c r="A417" s="218"/>
      <c r="B417" s="396"/>
      <c r="C417" s="397">
        <v>1.0</v>
      </c>
      <c r="D417" s="398" t="s">
        <v>564</v>
      </c>
      <c r="E417" s="340" t="s">
        <v>1670</v>
      </c>
      <c r="F417" s="156" t="s">
        <v>1671</v>
      </c>
      <c r="G417" s="399">
        <v>2.895685E7</v>
      </c>
      <c r="H417" s="155" t="s">
        <v>1220</v>
      </c>
      <c r="I417" s="50"/>
      <c r="J417" s="158"/>
      <c r="K417" s="50"/>
    </row>
    <row r="418" ht="43.5" customHeight="1">
      <c r="A418" s="218"/>
      <c r="B418" s="382"/>
      <c r="C418" s="387"/>
      <c r="D418" s="387"/>
      <c r="E418" s="342" t="s">
        <v>1672</v>
      </c>
      <c r="F418" s="156" t="s">
        <v>1673</v>
      </c>
      <c r="G418" s="227">
        <v>1.9807E7</v>
      </c>
      <c r="H418" s="155" t="s">
        <v>1220</v>
      </c>
      <c r="I418" s="50"/>
      <c r="J418" s="158"/>
      <c r="K418" s="50"/>
    </row>
    <row r="419" ht="15.75" customHeight="1">
      <c r="A419" s="218"/>
      <c r="B419" s="400">
        <v>1.0</v>
      </c>
      <c r="C419" s="144" t="s">
        <v>898</v>
      </c>
      <c r="D419" s="145"/>
      <c r="E419" s="401" t="s">
        <v>1653</v>
      </c>
      <c r="F419" s="147">
        <v>1.0</v>
      </c>
      <c r="G419" s="390" t="str">
        <f>SUM(G420:G422)</f>
        <v>  70,000,000 </v>
      </c>
      <c r="H419" s="149" t="s">
        <v>1224</v>
      </c>
      <c r="I419" s="50"/>
      <c r="J419" s="158"/>
      <c r="K419" s="50"/>
    </row>
    <row r="420" ht="15.75" customHeight="1">
      <c r="A420" s="218"/>
      <c r="B420" s="382"/>
      <c r="C420" s="383">
        <v>1.0</v>
      </c>
      <c r="D420" s="376" t="s">
        <v>564</v>
      </c>
      <c r="E420" s="362" t="s">
        <v>1674</v>
      </c>
      <c r="F420" s="156" t="s">
        <v>1667</v>
      </c>
      <c r="G420" s="341">
        <v>2.8E7</v>
      </c>
      <c r="H420" s="155" t="s">
        <v>1224</v>
      </c>
      <c r="I420" s="50"/>
      <c r="J420" s="158"/>
      <c r="K420" s="50"/>
    </row>
    <row r="421" ht="41.25" customHeight="1">
      <c r="A421" s="218"/>
      <c r="B421" s="382"/>
      <c r="C421" s="387"/>
      <c r="D421" s="387"/>
      <c r="E421" s="342" t="s">
        <v>1675</v>
      </c>
      <c r="F421" s="156" t="s">
        <v>1676</v>
      </c>
      <c r="G421" s="227">
        <v>2.8E7</v>
      </c>
      <c r="H421" s="155" t="s">
        <v>1224</v>
      </c>
      <c r="I421" s="50"/>
      <c r="J421" s="158"/>
      <c r="K421" s="50"/>
    </row>
    <row r="422" ht="15.75" customHeight="1">
      <c r="A422" s="218"/>
      <c r="B422" s="382"/>
      <c r="C422" s="402">
        <v>2.0</v>
      </c>
      <c r="D422" s="360" t="s">
        <v>900</v>
      </c>
      <c r="E422" s="340" t="s">
        <v>1677</v>
      </c>
      <c r="F422" s="156" t="s">
        <v>1678</v>
      </c>
      <c r="G422" s="227">
        <v>1.4E7</v>
      </c>
      <c r="H422" s="155" t="s">
        <v>1224</v>
      </c>
      <c r="I422" s="50"/>
      <c r="J422" s="158"/>
      <c r="K422" s="50"/>
    </row>
    <row r="423" ht="15.75" customHeight="1">
      <c r="A423" s="223"/>
      <c r="B423" s="400">
        <v>1.0</v>
      </c>
      <c r="C423" s="144" t="s">
        <v>898</v>
      </c>
      <c r="D423" s="145"/>
      <c r="E423" s="401" t="s">
        <v>1653</v>
      </c>
      <c r="F423" s="147">
        <v>1.0</v>
      </c>
      <c r="G423" s="390" t="str">
        <f>SUM(G424:G425)</f>
        <v>  70,000,000 </v>
      </c>
      <c r="H423" s="149" t="s">
        <v>1227</v>
      </c>
      <c r="I423" s="50"/>
      <c r="J423" s="158"/>
      <c r="K423" s="50"/>
    </row>
    <row r="424" ht="72.0" customHeight="1">
      <c r="A424" s="218"/>
      <c r="B424" s="382"/>
      <c r="C424" s="383">
        <v>1.0</v>
      </c>
      <c r="D424" s="376" t="s">
        <v>564</v>
      </c>
      <c r="E424" s="363" t="s">
        <v>1654</v>
      </c>
      <c r="F424" s="229" t="s">
        <v>1655</v>
      </c>
      <c r="G424" s="230">
        <v>4.2E7</v>
      </c>
      <c r="H424" s="228" t="s">
        <v>1227</v>
      </c>
      <c r="I424" s="50"/>
      <c r="J424" s="158"/>
      <c r="K424" s="50"/>
    </row>
    <row r="425" ht="45.0" customHeight="1">
      <c r="A425" s="218"/>
      <c r="B425" s="403"/>
      <c r="C425" s="404"/>
      <c r="D425" s="387"/>
      <c r="E425" s="342" t="s">
        <v>1656</v>
      </c>
      <c r="F425" s="156" t="s">
        <v>1676</v>
      </c>
      <c r="G425" s="227">
        <v>2.8E7</v>
      </c>
      <c r="H425" s="155" t="s">
        <v>1227</v>
      </c>
      <c r="I425" s="50"/>
      <c r="J425" s="158"/>
      <c r="K425" s="50"/>
    </row>
    <row r="426" ht="72.0" customHeight="1">
      <c r="A426" s="218"/>
      <c r="B426" s="405">
        <v>1.0</v>
      </c>
      <c r="C426" s="406" t="s">
        <v>898</v>
      </c>
      <c r="D426" s="233"/>
      <c r="E426" s="344" t="s">
        <v>1653</v>
      </c>
      <c r="F426" s="147">
        <v>1.0</v>
      </c>
      <c r="G426" s="407" t="str">
        <f>SUM(G428:G429)</f>
        <v>  84,000,000 </v>
      </c>
      <c r="H426" s="149" t="s">
        <v>1229</v>
      </c>
      <c r="I426" s="50"/>
      <c r="J426" s="158"/>
      <c r="K426" s="50"/>
    </row>
    <row r="427" ht="45.0" customHeight="1">
      <c r="A427" s="218"/>
      <c r="B427" s="393"/>
      <c r="C427" s="408"/>
      <c r="D427" s="408"/>
      <c r="E427" s="409" t="s">
        <v>1679</v>
      </c>
      <c r="F427" s="210" t="s">
        <v>1680</v>
      </c>
      <c r="G427" s="410"/>
      <c r="H427" s="149" t="s">
        <v>1229</v>
      </c>
      <c r="I427" s="50"/>
      <c r="J427" s="158"/>
      <c r="K427" s="50"/>
    </row>
    <row r="428" ht="31.5" customHeight="1">
      <c r="A428" s="218"/>
      <c r="B428" s="382"/>
      <c r="C428" s="383">
        <v>1.0</v>
      </c>
      <c r="D428" s="376" t="s">
        <v>564</v>
      </c>
      <c r="E428" s="339" t="s">
        <v>1681</v>
      </c>
      <c r="F428" s="156" t="s">
        <v>1671</v>
      </c>
      <c r="G428" s="227">
        <v>4.2E7</v>
      </c>
      <c r="H428" s="155" t="s">
        <v>1229</v>
      </c>
      <c r="I428" s="50"/>
      <c r="J428" s="158"/>
      <c r="K428" s="50"/>
    </row>
    <row r="429" ht="31.5" customHeight="1">
      <c r="A429" s="218"/>
      <c r="B429" s="382"/>
      <c r="C429" s="387"/>
      <c r="D429" s="387"/>
      <c r="E429" s="342" t="s">
        <v>1682</v>
      </c>
      <c r="F429" s="156" t="s">
        <v>1683</v>
      </c>
      <c r="G429" s="227">
        <v>4.2E7</v>
      </c>
      <c r="H429" s="155" t="s">
        <v>1229</v>
      </c>
      <c r="I429" s="50"/>
      <c r="J429" s="158"/>
      <c r="K429" s="50"/>
    </row>
    <row r="430" ht="69.75" customHeight="1">
      <c r="A430" s="218"/>
      <c r="B430" s="405">
        <v>1.0</v>
      </c>
      <c r="C430" s="406" t="s">
        <v>898</v>
      </c>
      <c r="D430" s="233"/>
      <c r="E430" s="344" t="s">
        <v>1653</v>
      </c>
      <c r="F430" s="147">
        <v>1.0</v>
      </c>
      <c r="G430" s="390" t="str">
        <f>SUM(G431:G434)</f>
        <v>  1,026,737,619 </v>
      </c>
      <c r="H430" s="149" t="s">
        <v>1234</v>
      </c>
      <c r="I430" s="50"/>
      <c r="J430" s="158"/>
      <c r="K430" s="50"/>
    </row>
    <row r="431" ht="71.25" customHeight="1">
      <c r="A431" s="218"/>
      <c r="B431" s="411"/>
      <c r="C431" s="402">
        <v>1.0</v>
      </c>
      <c r="D431" s="412" t="s">
        <v>564</v>
      </c>
      <c r="E431" s="356" t="s">
        <v>1654</v>
      </c>
      <c r="F431" s="156" t="s">
        <v>1684</v>
      </c>
      <c r="G431" s="341">
        <v>1.116E8</v>
      </c>
      <c r="H431" s="155" t="s">
        <v>1234</v>
      </c>
      <c r="I431" s="50"/>
      <c r="J431" s="158"/>
      <c r="K431" s="50"/>
    </row>
    <row r="432" ht="15.75" customHeight="1">
      <c r="A432" s="218"/>
      <c r="B432" s="382"/>
      <c r="C432" s="387"/>
      <c r="D432" s="387"/>
      <c r="E432" s="380" t="s">
        <v>1656</v>
      </c>
      <c r="F432" s="156" t="s">
        <v>1685</v>
      </c>
      <c r="G432" s="227">
        <v>7.7591712E7</v>
      </c>
      <c r="H432" s="155" t="s">
        <v>1234</v>
      </c>
      <c r="I432" s="50"/>
      <c r="J432" s="158"/>
      <c r="K432" s="50"/>
    </row>
    <row r="433" ht="42.0" customHeight="1">
      <c r="A433" s="218"/>
      <c r="B433" s="396"/>
      <c r="C433" s="413">
        <v>2.0</v>
      </c>
      <c r="D433" s="355" t="s">
        <v>900</v>
      </c>
      <c r="E433" s="340" t="s">
        <v>1686</v>
      </c>
      <c r="F433" s="156" t="s">
        <v>1685</v>
      </c>
      <c r="G433" s="364">
        <v>8.37545907E8</v>
      </c>
      <c r="H433" s="155" t="s">
        <v>1234</v>
      </c>
      <c r="I433" s="50"/>
      <c r="J433" s="158"/>
      <c r="K433" s="50"/>
    </row>
    <row r="434" ht="57.75" customHeight="1">
      <c r="A434" s="218"/>
      <c r="B434" s="403"/>
      <c r="C434" s="404"/>
      <c r="D434" s="387"/>
      <c r="E434" s="414" t="s">
        <v>1687</v>
      </c>
      <c r="F434" s="229" t="s">
        <v>1688</v>
      </c>
      <c r="G434" s="415"/>
      <c r="H434" s="228" t="s">
        <v>1234</v>
      </c>
      <c r="I434" s="50"/>
      <c r="J434" s="158"/>
      <c r="K434" s="50"/>
    </row>
    <row r="435" ht="15.75" customHeight="1">
      <c r="A435" s="212">
        <v>9.0</v>
      </c>
      <c r="B435" s="213" t="s">
        <v>1689</v>
      </c>
      <c r="C435" s="214"/>
      <c r="D435" s="145"/>
      <c r="E435" s="215" t="s">
        <v>1690</v>
      </c>
      <c r="F435" s="309">
        <v>1.0</v>
      </c>
      <c r="G435" s="416" t="str">
        <f>G436+G438+G440</f>
        <v>  226,604,453 </v>
      </c>
      <c r="H435" s="417" t="s">
        <v>1691</v>
      </c>
      <c r="I435" s="140"/>
      <c r="J435" s="158"/>
      <c r="K435" s="140"/>
    </row>
    <row r="436" ht="59.25" customHeight="1">
      <c r="A436" s="218"/>
      <c r="B436" s="143">
        <v>1.0</v>
      </c>
      <c r="C436" s="144" t="s">
        <v>571</v>
      </c>
      <c r="D436" s="145"/>
      <c r="E436" s="344" t="s">
        <v>1690</v>
      </c>
      <c r="F436" s="418">
        <v>1.0</v>
      </c>
      <c r="G436" s="419" t="str">
        <f>G437</f>
        <v>  110,653,300 </v>
      </c>
      <c r="H436" s="146" t="s">
        <v>1211</v>
      </c>
      <c r="I436" s="150"/>
      <c r="J436" s="158"/>
      <c r="K436" s="150"/>
    </row>
    <row r="437" ht="15.75" customHeight="1">
      <c r="A437" s="218"/>
      <c r="B437" s="237"/>
      <c r="C437" s="153">
        <v>1.0</v>
      </c>
      <c r="D437" s="154" t="s">
        <v>572</v>
      </c>
      <c r="E437" s="362" t="s">
        <v>1692</v>
      </c>
      <c r="F437" s="173">
        <v>1.0</v>
      </c>
      <c r="G437" s="420">
        <v>1.106533E8</v>
      </c>
      <c r="H437" s="155" t="s">
        <v>1211</v>
      </c>
      <c r="I437" s="50"/>
      <c r="J437" s="158"/>
      <c r="K437" s="50"/>
    </row>
    <row r="438" ht="56.25" customHeight="1">
      <c r="A438" s="218"/>
      <c r="B438" s="143">
        <v>1.0</v>
      </c>
      <c r="C438" s="144" t="s">
        <v>571</v>
      </c>
      <c r="D438" s="145"/>
      <c r="E438" s="344" t="s">
        <v>1690</v>
      </c>
      <c r="F438" s="220">
        <v>1.0</v>
      </c>
      <c r="G438" s="421" t="str">
        <f>G439</f>
        <v>  51,444,433 </v>
      </c>
      <c r="H438" s="149" t="s">
        <v>1220</v>
      </c>
      <c r="I438" s="50"/>
      <c r="J438" s="158"/>
      <c r="K438" s="50"/>
    </row>
    <row r="439" ht="15.75" customHeight="1">
      <c r="A439" s="223"/>
      <c r="B439" s="304"/>
      <c r="C439" s="153">
        <v>1.0</v>
      </c>
      <c r="D439" s="154" t="s">
        <v>572</v>
      </c>
      <c r="E439" s="362" t="s">
        <v>1693</v>
      </c>
      <c r="F439" s="173">
        <v>1.0</v>
      </c>
      <c r="G439" s="157">
        <v>5.1444433E7</v>
      </c>
      <c r="H439" s="155" t="s">
        <v>1220</v>
      </c>
      <c r="I439" s="50"/>
      <c r="J439" s="158"/>
      <c r="K439" s="50"/>
    </row>
    <row r="440" ht="15.75" customHeight="1">
      <c r="A440" s="218"/>
      <c r="B440" s="168">
        <v>1.0</v>
      </c>
      <c r="C440" s="182" t="s">
        <v>571</v>
      </c>
      <c r="D440" s="183"/>
      <c r="E440" s="422" t="s">
        <v>1690</v>
      </c>
      <c r="F440" s="423">
        <v>1.0</v>
      </c>
      <c r="G440" s="424" t="str">
        <f>G441</f>
        <v>  64,506,720 </v>
      </c>
      <c r="H440" s="187" t="s">
        <v>1229</v>
      </c>
      <c r="I440" s="50"/>
      <c r="J440" s="158"/>
      <c r="K440" s="50"/>
    </row>
    <row r="441" ht="15.75" customHeight="1">
      <c r="A441" s="218"/>
      <c r="B441" s="304"/>
      <c r="C441" s="153">
        <v>1.0</v>
      </c>
      <c r="D441" s="154" t="s">
        <v>572</v>
      </c>
      <c r="E441" s="339" t="s">
        <v>1694</v>
      </c>
      <c r="F441" s="173">
        <v>1.0</v>
      </c>
      <c r="G441" s="341">
        <v>6.450672E7</v>
      </c>
      <c r="H441" s="155" t="s">
        <v>1229</v>
      </c>
      <c r="I441" s="50"/>
      <c r="J441" s="158"/>
      <c r="K441" s="50"/>
    </row>
    <row r="442" ht="37.5" customHeight="1">
      <c r="A442" s="425">
        <v>10.0</v>
      </c>
      <c r="B442" s="426" t="s">
        <v>1695</v>
      </c>
      <c r="C442" s="427"/>
      <c r="D442" s="428"/>
      <c r="E442" s="215" t="s">
        <v>1696</v>
      </c>
      <c r="F442" s="309">
        <v>0.73</v>
      </c>
      <c r="G442" s="429" t="str">
        <f>G444+G447</f>
        <v>  51,658,795,747 </v>
      </c>
      <c r="H442" s="430" t="s">
        <v>1697</v>
      </c>
      <c r="I442" s="140"/>
      <c r="J442" s="217"/>
      <c r="K442" s="140"/>
    </row>
    <row r="443" ht="30.0" customHeight="1">
      <c r="A443" s="431"/>
      <c r="B443" s="432"/>
      <c r="C443" s="433"/>
      <c r="D443" s="434"/>
      <c r="E443" s="215" t="s">
        <v>1698</v>
      </c>
      <c r="F443" s="309">
        <v>0.26</v>
      </c>
      <c r="G443" s="435"/>
      <c r="H443" s="436"/>
      <c r="I443" s="140"/>
      <c r="J443" s="158"/>
      <c r="K443" s="140"/>
    </row>
    <row r="444" ht="15.75" customHeight="1">
      <c r="A444" s="218"/>
      <c r="B444" s="190">
        <v>1.0</v>
      </c>
      <c r="C444" s="144" t="s">
        <v>576</v>
      </c>
      <c r="D444" s="145"/>
      <c r="E444" s="344" t="s">
        <v>1699</v>
      </c>
      <c r="F444" s="147">
        <v>1.0</v>
      </c>
      <c r="G444" s="437" t="str">
        <f>G445</f>
        <v>  4,220,276,492 </v>
      </c>
      <c r="H444" s="146" t="s">
        <v>1211</v>
      </c>
      <c r="I444" s="150"/>
      <c r="J444" s="158"/>
      <c r="K444" s="150"/>
    </row>
    <row r="445" ht="60.75" customHeight="1">
      <c r="A445" s="218"/>
      <c r="B445" s="152"/>
      <c r="C445" s="164">
        <v>1.0</v>
      </c>
      <c r="D445" s="165" t="s">
        <v>577</v>
      </c>
      <c r="E445" s="356" t="s">
        <v>1700</v>
      </c>
      <c r="F445" s="156" t="s">
        <v>1530</v>
      </c>
      <c r="G445" s="438">
        <v>4.220276492E9</v>
      </c>
      <c r="H445" s="155" t="s">
        <v>1211</v>
      </c>
      <c r="I445" s="50"/>
      <c r="J445" s="158"/>
      <c r="K445" s="50"/>
    </row>
    <row r="446" ht="15.75" customHeight="1">
      <c r="A446" s="218"/>
      <c r="B446" s="181"/>
      <c r="C446" s="182"/>
      <c r="D446" s="198"/>
      <c r="E446" s="360" t="s">
        <v>1701</v>
      </c>
      <c r="F446" s="156" t="s">
        <v>1552</v>
      </c>
      <c r="G446" s="439"/>
      <c r="H446" s="155" t="s">
        <v>1211</v>
      </c>
      <c r="I446" s="150"/>
      <c r="J446" s="158"/>
      <c r="K446" s="150"/>
    </row>
    <row r="447" ht="15.75" customHeight="1">
      <c r="A447" s="218"/>
      <c r="B447" s="240">
        <v>1.0</v>
      </c>
      <c r="C447" s="144" t="s">
        <v>576</v>
      </c>
      <c r="D447" s="145"/>
      <c r="E447" s="338" t="s">
        <v>1699</v>
      </c>
      <c r="F447" s="147">
        <v>1.0</v>
      </c>
      <c r="G447" s="440" t="str">
        <f>SUM(G448:G454)</f>
        <v>  47,438,519,255 </v>
      </c>
      <c r="H447" s="149" t="s">
        <v>1257</v>
      </c>
      <c r="I447" s="150"/>
      <c r="J447" s="158"/>
      <c r="K447" s="150"/>
    </row>
    <row r="448" ht="58.5" customHeight="1">
      <c r="A448" s="218"/>
      <c r="B448" s="152"/>
      <c r="C448" s="247">
        <v>1.0</v>
      </c>
      <c r="D448" s="253" t="s">
        <v>577</v>
      </c>
      <c r="E448" s="339" t="s">
        <v>1702</v>
      </c>
      <c r="F448" s="229" t="s">
        <v>1532</v>
      </c>
      <c r="G448" s="341">
        <v>2.26875E9</v>
      </c>
      <c r="H448" s="228" t="s">
        <v>1257</v>
      </c>
      <c r="I448" s="50"/>
      <c r="J448" s="158"/>
      <c r="K448" s="50"/>
    </row>
    <row r="449" ht="15.75" customHeight="1">
      <c r="A449" s="218"/>
      <c r="B449" s="152"/>
      <c r="C449" s="275"/>
      <c r="D449" s="162"/>
      <c r="E449" s="360" t="s">
        <v>1703</v>
      </c>
      <c r="F449" s="156" t="s">
        <v>1410</v>
      </c>
      <c r="G449" s="163" t="str">
        <f>4329000000+2639376959</f>
        <v>  6,968,376,959 </v>
      </c>
      <c r="H449" s="155" t="s">
        <v>1257</v>
      </c>
      <c r="I449" s="50"/>
      <c r="J449" s="158"/>
      <c r="K449" s="50"/>
    </row>
    <row r="450" ht="15.75" customHeight="1">
      <c r="A450" s="218"/>
      <c r="B450" s="152"/>
      <c r="C450" s="286"/>
      <c r="D450" s="189"/>
      <c r="E450" s="356" t="s">
        <v>1704</v>
      </c>
      <c r="F450" s="156" t="s">
        <v>1410</v>
      </c>
      <c r="G450" s="163">
        <v>2.49955159E9</v>
      </c>
      <c r="H450" s="155" t="s">
        <v>1257</v>
      </c>
      <c r="I450" s="50"/>
      <c r="J450" s="158"/>
      <c r="K450" s="50"/>
    </row>
    <row r="451" ht="15.75" customHeight="1">
      <c r="A451" s="218"/>
      <c r="B451" s="152"/>
      <c r="C451" s="268">
        <v>2.0</v>
      </c>
      <c r="D451" s="165" t="s">
        <v>806</v>
      </c>
      <c r="E451" s="356" t="s">
        <v>1705</v>
      </c>
      <c r="F451" s="156" t="s">
        <v>1706</v>
      </c>
      <c r="G451" s="341" t="str">
        <f>1089289040+8634097539+199928520+1820709400</f>
        <v>  11,744,024,499 </v>
      </c>
      <c r="H451" s="155" t="s">
        <v>1257</v>
      </c>
      <c r="I451" s="271"/>
      <c r="J451" s="158"/>
      <c r="K451" s="271"/>
    </row>
    <row r="452" ht="15.75" customHeight="1">
      <c r="A452" s="218"/>
      <c r="B452" s="152"/>
      <c r="C452" s="275"/>
      <c r="D452" s="162"/>
      <c r="E452" s="360" t="s">
        <v>1707</v>
      </c>
      <c r="F452" s="156" t="s">
        <v>1348</v>
      </c>
      <c r="G452" s="163">
        <v>1.12383121E9</v>
      </c>
      <c r="H452" s="155" t="s">
        <v>1257</v>
      </c>
      <c r="I452" s="50"/>
      <c r="J452" s="158"/>
      <c r="K452" s="50"/>
    </row>
    <row r="453" ht="42.75" customHeight="1">
      <c r="A453" s="218"/>
      <c r="B453" s="152"/>
      <c r="C453" s="275"/>
      <c r="D453" s="162"/>
      <c r="E453" s="356" t="s">
        <v>1708</v>
      </c>
      <c r="F453" s="156" t="s">
        <v>1348</v>
      </c>
      <c r="G453" s="163">
        <v>1.847696612E9</v>
      </c>
      <c r="H453" s="155" t="s">
        <v>1257</v>
      </c>
      <c r="I453" s="50"/>
      <c r="J453" s="158"/>
      <c r="K453" s="50"/>
    </row>
    <row r="454" ht="42.0" customHeight="1">
      <c r="A454" s="218"/>
      <c r="B454" s="152"/>
      <c r="C454" s="275"/>
      <c r="D454" s="162"/>
      <c r="E454" s="360" t="s">
        <v>1709</v>
      </c>
      <c r="F454" s="156" t="s">
        <v>1348</v>
      </c>
      <c r="G454" s="163" t="str">
        <f>15200000000+499999995+4605184186+681104204</f>
        <v>  20,986,288,385 </v>
      </c>
      <c r="H454" s="155" t="s">
        <v>1257</v>
      </c>
      <c r="I454" s="50"/>
      <c r="J454" s="158"/>
      <c r="K454" s="50"/>
    </row>
    <row r="455" ht="42.0" customHeight="1">
      <c r="A455" s="425">
        <v>11.0</v>
      </c>
      <c r="B455" s="426" t="s">
        <v>1710</v>
      </c>
      <c r="C455" s="427"/>
      <c r="D455" s="428"/>
      <c r="E455" s="215" t="s">
        <v>1696</v>
      </c>
      <c r="F455" s="309">
        <v>0.73</v>
      </c>
      <c r="G455" s="429" t="str">
        <f>G457+G471+G478+G487+G493+G500+G508+G513+G520</f>
        <v>  2,047,807,205,203 </v>
      </c>
      <c r="H455" s="430" t="s">
        <v>1711</v>
      </c>
      <c r="I455" s="50"/>
      <c r="J455" s="158"/>
      <c r="K455" s="50"/>
    </row>
    <row r="456" ht="15.75" customHeight="1">
      <c r="A456" s="441"/>
      <c r="B456" s="442"/>
      <c r="C456" s="443"/>
      <c r="D456" s="444"/>
      <c r="E456" s="215" t="s">
        <v>1698</v>
      </c>
      <c r="F456" s="309">
        <v>0.26</v>
      </c>
      <c r="G456" s="435"/>
      <c r="H456" s="436"/>
      <c r="I456" s="50"/>
      <c r="J456" s="158"/>
      <c r="K456" s="50"/>
    </row>
    <row r="457" ht="15.75" customHeight="1">
      <c r="A457" s="218"/>
      <c r="B457" s="190">
        <v>2.0</v>
      </c>
      <c r="C457" s="445" t="s">
        <v>579</v>
      </c>
      <c r="D457" s="145"/>
      <c r="E457" s="146" t="s">
        <v>1712</v>
      </c>
      <c r="F457" s="147">
        <v>1.0</v>
      </c>
      <c r="G457" s="395" t="str">
        <f>SUM(G458:G470)</f>
        <v>  21,476,429,277 </v>
      </c>
      <c r="H457" s="146" t="s">
        <v>1211</v>
      </c>
      <c r="I457" s="150"/>
      <c r="J457" s="158"/>
      <c r="K457" s="150"/>
    </row>
    <row r="458" ht="15.75" customHeight="1">
      <c r="A458" s="223"/>
      <c r="B458" s="181"/>
      <c r="C458" s="153">
        <v>1.0</v>
      </c>
      <c r="D458" s="154" t="s">
        <v>580</v>
      </c>
      <c r="E458" s="363" t="s">
        <v>1713</v>
      </c>
      <c r="F458" s="156" t="s">
        <v>1355</v>
      </c>
      <c r="G458" s="163">
        <v>0.0</v>
      </c>
      <c r="H458" s="155" t="s">
        <v>1211</v>
      </c>
      <c r="I458" s="50"/>
      <c r="J458" s="158"/>
      <c r="K458" s="50"/>
    </row>
    <row r="459" ht="15.75" customHeight="1">
      <c r="A459" s="218"/>
      <c r="B459" s="152"/>
      <c r="C459" s="275"/>
      <c r="D459" s="162"/>
      <c r="E459" s="345" t="s">
        <v>1714</v>
      </c>
      <c r="F459" s="229" t="s">
        <v>1715</v>
      </c>
      <c r="G459" s="299">
        <v>1.61722255E8</v>
      </c>
      <c r="H459" s="228" t="s">
        <v>1211</v>
      </c>
      <c r="I459" s="50"/>
      <c r="J459" s="158"/>
      <c r="K459" s="50"/>
    </row>
    <row r="460" ht="15.75" customHeight="1">
      <c r="A460" s="218" t="s">
        <v>1716</v>
      </c>
      <c r="B460" s="152"/>
      <c r="C460" s="275"/>
      <c r="D460" s="162"/>
      <c r="E460" s="155" t="s">
        <v>1717</v>
      </c>
      <c r="F460" s="156" t="s">
        <v>1552</v>
      </c>
      <c r="G460" s="163">
        <v>2.1495E8</v>
      </c>
      <c r="H460" s="155" t="s">
        <v>1211</v>
      </c>
      <c r="I460" s="50"/>
      <c r="J460" s="158"/>
      <c r="K460" s="50"/>
    </row>
    <row r="461" ht="15.75" customHeight="1">
      <c r="A461" s="218"/>
      <c r="B461" s="152"/>
      <c r="C461" s="275"/>
      <c r="D461" s="162"/>
      <c r="E461" s="345" t="s">
        <v>1718</v>
      </c>
      <c r="F461" s="156" t="s">
        <v>1719</v>
      </c>
      <c r="G461" s="163">
        <v>1.97175782E8</v>
      </c>
      <c r="H461" s="155" t="s">
        <v>1211</v>
      </c>
      <c r="I461" s="50"/>
      <c r="J461" s="158"/>
      <c r="K461" s="50"/>
    </row>
    <row r="462" ht="15.75" customHeight="1">
      <c r="A462" s="218"/>
      <c r="B462" s="152"/>
      <c r="C462" s="275"/>
      <c r="D462" s="252"/>
      <c r="E462" s="346" t="s">
        <v>1720</v>
      </c>
      <c r="F462" s="173">
        <v>1.0</v>
      </c>
      <c r="G462" s="163">
        <v>7.562962E7</v>
      </c>
      <c r="H462" s="155" t="s">
        <v>1211</v>
      </c>
      <c r="I462" s="140"/>
      <c r="J462" s="158"/>
      <c r="K462" s="140"/>
    </row>
    <row r="463" ht="15.75" customHeight="1">
      <c r="A463" s="218"/>
      <c r="B463" s="152"/>
      <c r="C463" s="268">
        <v>2.0</v>
      </c>
      <c r="D463" s="165" t="s">
        <v>583</v>
      </c>
      <c r="E463" s="446" t="s">
        <v>1721</v>
      </c>
      <c r="F463" s="156" t="s">
        <v>1427</v>
      </c>
      <c r="G463" s="341">
        <v>1.9620573072E10</v>
      </c>
      <c r="H463" s="155" t="s">
        <v>1211</v>
      </c>
      <c r="I463" s="140"/>
      <c r="J463" s="158"/>
      <c r="K463" s="140"/>
    </row>
    <row r="464" ht="44.25" customHeight="1">
      <c r="A464" s="218"/>
      <c r="B464" s="152"/>
      <c r="C464" s="275"/>
      <c r="D464" s="162"/>
      <c r="E464" s="355" t="s">
        <v>1722</v>
      </c>
      <c r="F464" s="447">
        <v>1.0</v>
      </c>
      <c r="G464" s="163">
        <v>4.15678494E8</v>
      </c>
      <c r="H464" s="155" t="s">
        <v>1211</v>
      </c>
      <c r="I464" s="50"/>
      <c r="J464" s="158"/>
      <c r="K464" s="50"/>
    </row>
    <row r="465" ht="15.75" customHeight="1">
      <c r="A465" s="218"/>
      <c r="B465" s="152"/>
      <c r="C465" s="275"/>
      <c r="D465" s="162"/>
      <c r="E465" s="362" t="s">
        <v>1723</v>
      </c>
      <c r="F465" s="156" t="s">
        <v>1724</v>
      </c>
      <c r="G465" s="163">
        <v>1.33248E8</v>
      </c>
      <c r="H465" s="155" t="s">
        <v>1211</v>
      </c>
      <c r="I465" s="50"/>
      <c r="J465" s="158"/>
      <c r="K465" s="50"/>
    </row>
    <row r="466" ht="42.75" customHeight="1">
      <c r="A466" s="218"/>
      <c r="B466" s="152"/>
      <c r="C466" s="268">
        <v>3.0</v>
      </c>
      <c r="D466" s="165" t="s">
        <v>586</v>
      </c>
      <c r="E466" s="363" t="s">
        <v>1725</v>
      </c>
      <c r="F466" s="156" t="s">
        <v>1726</v>
      </c>
      <c r="G466" s="163">
        <v>0.0</v>
      </c>
      <c r="H466" s="155" t="s">
        <v>1211</v>
      </c>
      <c r="I466" s="50"/>
      <c r="J466" s="158"/>
      <c r="K466" s="50"/>
    </row>
    <row r="467" ht="15.75" customHeight="1">
      <c r="A467" s="218"/>
      <c r="B467" s="152"/>
      <c r="C467" s="275"/>
      <c r="D467" s="162"/>
      <c r="E467" s="355" t="s">
        <v>1727</v>
      </c>
      <c r="F467" s="156" t="s">
        <v>1728</v>
      </c>
      <c r="G467" s="163">
        <v>2.76945804E8</v>
      </c>
      <c r="H467" s="155" t="s">
        <v>1211</v>
      </c>
      <c r="I467" s="50"/>
      <c r="J467" s="158"/>
      <c r="K467" s="50"/>
    </row>
    <row r="468" ht="72.0" customHeight="1">
      <c r="A468" s="218"/>
      <c r="B468" s="152"/>
      <c r="C468" s="194"/>
      <c r="D468" s="195"/>
      <c r="E468" s="362" t="s">
        <v>1729</v>
      </c>
      <c r="F468" s="156" t="s">
        <v>1730</v>
      </c>
      <c r="G468" s="157">
        <v>1.68E8</v>
      </c>
      <c r="H468" s="155" t="s">
        <v>1211</v>
      </c>
      <c r="I468" s="150"/>
      <c r="J468" s="158"/>
      <c r="K468" s="150"/>
    </row>
    <row r="469" ht="43.5" customHeight="1">
      <c r="A469" s="218"/>
      <c r="B469" s="152"/>
      <c r="C469" s="194"/>
      <c r="D469" s="195"/>
      <c r="E469" s="355" t="s">
        <v>1686</v>
      </c>
      <c r="F469" s="156" t="s">
        <v>1731</v>
      </c>
      <c r="G469" s="157">
        <v>1.7168445E8</v>
      </c>
      <c r="H469" s="155" t="s">
        <v>1211</v>
      </c>
      <c r="I469" s="150"/>
      <c r="J469" s="158"/>
      <c r="K469" s="150"/>
    </row>
    <row r="470" ht="15.75" customHeight="1">
      <c r="A470" s="218"/>
      <c r="B470" s="152"/>
      <c r="C470" s="182"/>
      <c r="D470" s="198"/>
      <c r="E470" s="362" t="s">
        <v>1732</v>
      </c>
      <c r="F470" s="156" t="s">
        <v>1733</v>
      </c>
      <c r="G470" s="157">
        <v>4.08218E7</v>
      </c>
      <c r="H470" s="155" t="s">
        <v>1211</v>
      </c>
      <c r="I470" s="150"/>
      <c r="J470" s="158"/>
      <c r="K470" s="150"/>
    </row>
    <row r="471" ht="42.0" customHeight="1">
      <c r="A471" s="218"/>
      <c r="B471" s="190">
        <v>2.0</v>
      </c>
      <c r="C471" s="144" t="s">
        <v>579</v>
      </c>
      <c r="D471" s="145"/>
      <c r="E471" s="338" t="s">
        <v>1712</v>
      </c>
      <c r="F471" s="147">
        <v>1.0</v>
      </c>
      <c r="G471" s="395" t="str">
        <f>SUM(G472:G477)</f>
        <v>  104,489,305,776 </v>
      </c>
      <c r="H471" s="149" t="s">
        <v>1217</v>
      </c>
      <c r="I471" s="150"/>
      <c r="J471" s="158"/>
      <c r="K471" s="150"/>
    </row>
    <row r="472" ht="45.0" customHeight="1">
      <c r="A472" s="218"/>
      <c r="B472" s="152"/>
      <c r="C472" s="247">
        <v>1.0</v>
      </c>
      <c r="D472" s="253" t="s">
        <v>580</v>
      </c>
      <c r="E472" s="362" t="s">
        <v>1734</v>
      </c>
      <c r="F472" s="448" t="s">
        <v>1735</v>
      </c>
      <c r="G472" s="449">
        <v>1.323724E7</v>
      </c>
      <c r="H472" s="155" t="s">
        <v>1217</v>
      </c>
      <c r="I472" s="50"/>
      <c r="J472" s="158"/>
      <c r="K472" s="50"/>
    </row>
    <row r="473" ht="15.75" customHeight="1">
      <c r="A473" s="218"/>
      <c r="B473" s="152"/>
      <c r="C473" s="450"/>
      <c r="D473" s="451"/>
      <c r="E473" s="355" t="s">
        <v>1736</v>
      </c>
      <c r="F473" s="448" t="s">
        <v>1737</v>
      </c>
      <c r="G473" s="449">
        <v>4.24026339E9</v>
      </c>
      <c r="H473" s="155" t="s">
        <v>1217</v>
      </c>
      <c r="I473" s="50"/>
      <c r="J473" s="158"/>
      <c r="K473" s="50"/>
    </row>
    <row r="474" ht="15.75" customHeight="1">
      <c r="A474" s="223"/>
      <c r="B474" s="181"/>
      <c r="C474" s="263">
        <v>2.0</v>
      </c>
      <c r="D474" s="154" t="s">
        <v>583</v>
      </c>
      <c r="E474" s="362" t="s">
        <v>1738</v>
      </c>
      <c r="F474" s="156" t="s">
        <v>1739</v>
      </c>
      <c r="G474" s="364">
        <v>9.7933922193E10</v>
      </c>
      <c r="H474" s="155" t="s">
        <v>1217</v>
      </c>
      <c r="I474" s="50"/>
      <c r="J474" s="158"/>
      <c r="K474" s="50"/>
    </row>
    <row r="475" ht="45.75" customHeight="1">
      <c r="A475" s="218"/>
      <c r="B475" s="152"/>
      <c r="C475" s="275"/>
      <c r="D475" s="162"/>
      <c r="E475" s="452" t="s">
        <v>1722</v>
      </c>
      <c r="F475" s="307">
        <v>1.0</v>
      </c>
      <c r="G475" s="299">
        <v>1.1702064E9</v>
      </c>
      <c r="H475" s="228" t="s">
        <v>1217</v>
      </c>
      <c r="I475" s="50"/>
      <c r="J475" s="158"/>
      <c r="K475" s="50"/>
    </row>
    <row r="476" ht="15.75" customHeight="1">
      <c r="A476" s="218"/>
      <c r="B476" s="152"/>
      <c r="C476" s="275"/>
      <c r="D476" s="162"/>
      <c r="E476" s="362" t="s">
        <v>1740</v>
      </c>
      <c r="F476" s="156" t="s">
        <v>1267</v>
      </c>
      <c r="G476" s="163">
        <v>1.052076553E9</v>
      </c>
      <c r="H476" s="155" t="s">
        <v>1217</v>
      </c>
      <c r="I476" s="50"/>
      <c r="J476" s="158"/>
      <c r="K476" s="50"/>
    </row>
    <row r="477" ht="15.75" customHeight="1">
      <c r="A477" s="218"/>
      <c r="B477" s="152"/>
      <c r="C477" s="263">
        <v>3.0</v>
      </c>
      <c r="D477" s="154" t="s">
        <v>586</v>
      </c>
      <c r="E477" s="362" t="s">
        <v>1741</v>
      </c>
      <c r="F477" s="156" t="s">
        <v>1608</v>
      </c>
      <c r="G477" s="453">
        <v>7.96E7</v>
      </c>
      <c r="H477" s="155" t="s">
        <v>1217</v>
      </c>
      <c r="I477" s="50"/>
      <c r="J477" s="158"/>
      <c r="K477" s="50"/>
    </row>
    <row r="478" ht="15.75" customHeight="1">
      <c r="A478" s="218"/>
      <c r="B478" s="240">
        <v>2.0</v>
      </c>
      <c r="C478" s="144" t="s">
        <v>579</v>
      </c>
      <c r="D478" s="145"/>
      <c r="E478" s="362" t="s">
        <v>1712</v>
      </c>
      <c r="F478" s="147">
        <v>1.0</v>
      </c>
      <c r="G478" s="454" t="str">
        <f>SUM(G479:G486)</f>
        <v>  134,576,542,620 </v>
      </c>
      <c r="H478" s="149" t="s">
        <v>1220</v>
      </c>
      <c r="I478" s="150"/>
      <c r="J478" s="158"/>
      <c r="K478" s="150"/>
    </row>
    <row r="479" ht="15.75" customHeight="1">
      <c r="A479" s="218"/>
      <c r="B479" s="152"/>
      <c r="C479" s="247">
        <v>1.0</v>
      </c>
      <c r="D479" s="253" t="s">
        <v>580</v>
      </c>
      <c r="E479" s="362" t="s">
        <v>1742</v>
      </c>
      <c r="F479" s="156" t="s">
        <v>1743</v>
      </c>
      <c r="G479" s="384">
        <v>5.0046462E7</v>
      </c>
      <c r="H479" s="155" t="s">
        <v>1220</v>
      </c>
      <c r="I479" s="50"/>
      <c r="J479" s="158"/>
      <c r="K479" s="50"/>
    </row>
    <row r="480" ht="66.75" customHeight="1">
      <c r="A480" s="218"/>
      <c r="B480" s="152"/>
      <c r="C480" s="275"/>
      <c r="D480" s="253"/>
      <c r="E480" s="355" t="s">
        <v>1744</v>
      </c>
      <c r="F480" s="156" t="s">
        <v>1743</v>
      </c>
      <c r="G480" s="163">
        <v>5.331085947E9</v>
      </c>
      <c r="H480" s="155" t="s">
        <v>1220</v>
      </c>
      <c r="I480" s="50"/>
      <c r="J480" s="158"/>
      <c r="K480" s="50"/>
    </row>
    <row r="481" ht="66.75" customHeight="1">
      <c r="A481" s="218"/>
      <c r="B481" s="152"/>
      <c r="C481" s="275"/>
      <c r="D481" s="253"/>
      <c r="E481" s="362" t="s">
        <v>1745</v>
      </c>
      <c r="F481" s="156" t="s">
        <v>1746</v>
      </c>
      <c r="G481" s="455"/>
      <c r="H481" s="155" t="s">
        <v>1220</v>
      </c>
      <c r="I481" s="50"/>
      <c r="J481" s="158"/>
      <c r="K481" s="50"/>
    </row>
    <row r="482" ht="66.75" customHeight="1">
      <c r="A482" s="218"/>
      <c r="B482" s="152"/>
      <c r="C482" s="268">
        <v>2.0</v>
      </c>
      <c r="D482" s="165" t="s">
        <v>583</v>
      </c>
      <c r="E482" s="362" t="s">
        <v>1747</v>
      </c>
      <c r="F482" s="156" t="s">
        <v>1399</v>
      </c>
      <c r="G482" s="341">
        <v>1.24038372348E11</v>
      </c>
      <c r="H482" s="155" t="s">
        <v>1220</v>
      </c>
      <c r="I482" s="50"/>
      <c r="J482" s="158"/>
      <c r="K482" s="50"/>
    </row>
    <row r="483" ht="45.75" customHeight="1">
      <c r="A483" s="218"/>
      <c r="B483" s="152"/>
      <c r="C483" s="275"/>
      <c r="D483" s="253"/>
      <c r="E483" s="355" t="s">
        <v>1748</v>
      </c>
      <c r="F483" s="173">
        <v>1.0</v>
      </c>
      <c r="G483" s="163">
        <v>2.316390153E9</v>
      </c>
      <c r="H483" s="155" t="s">
        <v>1220</v>
      </c>
      <c r="I483" s="50"/>
      <c r="J483" s="158"/>
      <c r="K483" s="50"/>
    </row>
    <row r="484" ht="15.75" customHeight="1">
      <c r="A484" s="218"/>
      <c r="B484" s="152"/>
      <c r="C484" s="275"/>
      <c r="D484" s="162"/>
      <c r="E484" s="362" t="s">
        <v>1749</v>
      </c>
      <c r="F484" s="156" t="s">
        <v>1264</v>
      </c>
      <c r="G484" s="163">
        <v>1.6572E9</v>
      </c>
      <c r="H484" s="155" t="s">
        <v>1220</v>
      </c>
      <c r="I484" s="50"/>
      <c r="J484" s="158"/>
      <c r="K484" s="50"/>
    </row>
    <row r="485" ht="15.75" customHeight="1">
      <c r="A485" s="218"/>
      <c r="B485" s="152"/>
      <c r="C485" s="286"/>
      <c r="D485" s="189"/>
      <c r="E485" s="355" t="s">
        <v>1750</v>
      </c>
      <c r="F485" s="173">
        <v>1.0</v>
      </c>
      <c r="G485" s="163">
        <v>1.16304771E9</v>
      </c>
      <c r="H485" s="155" t="s">
        <v>1220</v>
      </c>
      <c r="I485" s="50"/>
      <c r="J485" s="158"/>
      <c r="K485" s="50"/>
    </row>
    <row r="486" ht="15.75" customHeight="1">
      <c r="A486" s="218"/>
      <c r="B486" s="152"/>
      <c r="C486" s="290">
        <v>3.0</v>
      </c>
      <c r="D486" s="456" t="s">
        <v>1751</v>
      </c>
      <c r="E486" s="362" t="s">
        <v>1752</v>
      </c>
      <c r="F486" s="156" t="s">
        <v>1743</v>
      </c>
      <c r="G486" s="341">
        <v>2.04E7</v>
      </c>
      <c r="H486" s="155" t="s">
        <v>1220</v>
      </c>
      <c r="I486" s="150"/>
      <c r="J486" s="158"/>
      <c r="K486" s="150"/>
    </row>
    <row r="487" ht="41.25" customHeight="1">
      <c r="A487" s="218"/>
      <c r="B487" s="240">
        <v>2.0</v>
      </c>
      <c r="C487" s="144" t="s">
        <v>579</v>
      </c>
      <c r="D487" s="145"/>
      <c r="E487" s="362" t="s">
        <v>1712</v>
      </c>
      <c r="F487" s="147">
        <v>1.0</v>
      </c>
      <c r="G487" s="457" t="str">
        <f>SUM(G488:G492)</f>
        <v>  104,618,365,382 </v>
      </c>
      <c r="H487" s="149" t="s">
        <v>1224</v>
      </c>
      <c r="I487" s="150"/>
      <c r="J487" s="158"/>
      <c r="K487" s="150"/>
    </row>
    <row r="488" ht="45.75" customHeight="1">
      <c r="A488" s="218"/>
      <c r="B488" s="152"/>
      <c r="C488" s="247">
        <v>1.0</v>
      </c>
      <c r="D488" s="253" t="s">
        <v>580</v>
      </c>
      <c r="E488" s="458" t="s">
        <v>1753</v>
      </c>
      <c r="F488" s="448" t="s">
        <v>1754</v>
      </c>
      <c r="G488" s="459">
        <v>1.94003865E8</v>
      </c>
      <c r="H488" s="155" t="s">
        <v>1224</v>
      </c>
      <c r="I488" s="50"/>
      <c r="J488" s="158"/>
      <c r="K488" s="50"/>
    </row>
    <row r="489" ht="15.75" customHeight="1">
      <c r="A489" s="218"/>
      <c r="B489" s="152"/>
      <c r="C489" s="460"/>
      <c r="D489" s="461"/>
      <c r="E489" s="355" t="s">
        <v>1755</v>
      </c>
      <c r="F489" s="448" t="s">
        <v>1608</v>
      </c>
      <c r="G489" s="157">
        <v>5.81341772E9</v>
      </c>
      <c r="H489" s="155" t="s">
        <v>1224</v>
      </c>
      <c r="I489" s="50"/>
      <c r="J489" s="158"/>
      <c r="K489" s="50"/>
    </row>
    <row r="490" ht="15.75" customHeight="1">
      <c r="A490" s="223"/>
      <c r="B490" s="181"/>
      <c r="C490" s="462">
        <v>2.0</v>
      </c>
      <c r="D490" s="278" t="s">
        <v>583</v>
      </c>
      <c r="E490" s="362" t="s">
        <v>1747</v>
      </c>
      <c r="F490" s="156" t="s">
        <v>1399</v>
      </c>
      <c r="G490" s="364">
        <v>9.4531780209E10</v>
      </c>
      <c r="H490" s="155" t="s">
        <v>1224</v>
      </c>
      <c r="I490" s="50"/>
      <c r="J490" s="158"/>
      <c r="K490" s="50"/>
    </row>
    <row r="491" ht="15.75" customHeight="1">
      <c r="A491" s="218"/>
      <c r="B491" s="152"/>
      <c r="C491" s="194"/>
      <c r="D491" s="195"/>
      <c r="E491" s="452" t="s">
        <v>1756</v>
      </c>
      <c r="F491" s="229" t="s">
        <v>1757</v>
      </c>
      <c r="G491" s="249">
        <v>1.579253588E9</v>
      </c>
      <c r="H491" s="228" t="s">
        <v>1224</v>
      </c>
      <c r="I491" s="150"/>
      <c r="J491" s="158"/>
      <c r="K491" s="150"/>
    </row>
    <row r="492" ht="15.75" customHeight="1">
      <c r="A492" s="218"/>
      <c r="B492" s="152"/>
      <c r="C492" s="182"/>
      <c r="D492" s="198"/>
      <c r="E492" s="339" t="s">
        <v>1758</v>
      </c>
      <c r="F492" s="156" t="s">
        <v>1759</v>
      </c>
      <c r="G492" s="341">
        <v>2.49991E9</v>
      </c>
      <c r="H492" s="155" t="s">
        <v>1224</v>
      </c>
      <c r="I492" s="150"/>
      <c r="J492" s="158"/>
      <c r="K492" s="150"/>
    </row>
    <row r="493" ht="42.0" customHeight="1">
      <c r="A493" s="218"/>
      <c r="B493" s="240">
        <v>2.0</v>
      </c>
      <c r="C493" s="144" t="s">
        <v>579</v>
      </c>
      <c r="D493" s="145"/>
      <c r="E493" s="146" t="s">
        <v>1712</v>
      </c>
      <c r="F493" s="147">
        <v>1.0</v>
      </c>
      <c r="G493" s="457" t="str">
        <f>SUM(G494:G499)</f>
        <v>  121,744,001,417 </v>
      </c>
      <c r="H493" s="149" t="s">
        <v>1227</v>
      </c>
      <c r="I493" s="150"/>
      <c r="J493" s="158"/>
      <c r="K493" s="150"/>
    </row>
    <row r="494" ht="57.0" customHeight="1">
      <c r="A494" s="218"/>
      <c r="B494" s="152"/>
      <c r="C494" s="247">
        <v>1.0</v>
      </c>
      <c r="D494" s="253" t="s">
        <v>580</v>
      </c>
      <c r="E494" s="375" t="s">
        <v>1760</v>
      </c>
      <c r="F494" s="156" t="s">
        <v>1761</v>
      </c>
      <c r="G494" s="341">
        <v>2.8E7</v>
      </c>
      <c r="H494" s="155" t="s">
        <v>1227</v>
      </c>
      <c r="I494" s="50"/>
      <c r="J494" s="158"/>
      <c r="K494" s="50"/>
    </row>
    <row r="495" ht="15.75" customHeight="1">
      <c r="A495" s="218"/>
      <c r="B495" s="152"/>
      <c r="C495" s="188"/>
      <c r="D495" s="278"/>
      <c r="E495" s="345" t="s">
        <v>1713</v>
      </c>
      <c r="F495" s="156" t="s">
        <v>1762</v>
      </c>
      <c r="G495" s="163">
        <v>5.277577096E9</v>
      </c>
      <c r="H495" s="155" t="s">
        <v>1227</v>
      </c>
      <c r="I495" s="50"/>
      <c r="J495" s="158"/>
      <c r="K495" s="50"/>
    </row>
    <row r="496" ht="98.25" customHeight="1">
      <c r="A496" s="218"/>
      <c r="B496" s="181"/>
      <c r="C496" s="164">
        <v>2.0</v>
      </c>
      <c r="D496" s="165" t="s">
        <v>583</v>
      </c>
      <c r="E496" s="362" t="s">
        <v>1763</v>
      </c>
      <c r="F496" s="156" t="s">
        <v>1399</v>
      </c>
      <c r="G496" s="364">
        <v>1.11053141325E11</v>
      </c>
      <c r="H496" s="155" t="s">
        <v>1227</v>
      </c>
      <c r="I496" s="50"/>
      <c r="J496" s="158"/>
      <c r="K496" s="50"/>
    </row>
    <row r="497" ht="15.75" customHeight="1">
      <c r="A497" s="218"/>
      <c r="B497" s="152"/>
      <c r="C497" s="161"/>
      <c r="D497" s="162"/>
      <c r="E497" s="452" t="s">
        <v>1764</v>
      </c>
      <c r="F497" s="229" t="s">
        <v>1765</v>
      </c>
      <c r="G497" s="299">
        <v>2.449460596E9</v>
      </c>
      <c r="H497" s="228" t="s">
        <v>1227</v>
      </c>
      <c r="I497" s="50"/>
      <c r="J497" s="158"/>
      <c r="K497" s="50"/>
    </row>
    <row r="498" ht="15.75" customHeight="1">
      <c r="A498" s="218"/>
      <c r="B498" s="152"/>
      <c r="C498" s="188"/>
      <c r="D498" s="189"/>
      <c r="E498" s="362" t="s">
        <v>1766</v>
      </c>
      <c r="F498" s="156" t="s">
        <v>1767</v>
      </c>
      <c r="G498" s="341">
        <v>2.8980224E9</v>
      </c>
      <c r="H498" s="155" t="s">
        <v>1227</v>
      </c>
      <c r="I498" s="50"/>
      <c r="J498" s="158"/>
      <c r="K498" s="50"/>
    </row>
    <row r="499" ht="45.75" customHeight="1">
      <c r="A499" s="218"/>
      <c r="B499" s="152"/>
      <c r="C499" s="290">
        <v>3.0</v>
      </c>
      <c r="D499" s="165" t="s">
        <v>586</v>
      </c>
      <c r="E499" s="463" t="s">
        <v>1768</v>
      </c>
      <c r="F499" s="464" t="s">
        <v>1769</v>
      </c>
      <c r="G499" s="465">
        <v>3.78E7</v>
      </c>
      <c r="H499" s="155" t="s">
        <v>1227</v>
      </c>
      <c r="I499" s="150"/>
      <c r="J499" s="158"/>
      <c r="K499" s="150"/>
    </row>
    <row r="500" ht="15.75" customHeight="1">
      <c r="A500" s="218"/>
      <c r="B500" s="190">
        <v>2.0</v>
      </c>
      <c r="C500" s="406" t="s">
        <v>579</v>
      </c>
      <c r="D500" s="233"/>
      <c r="E500" s="146" t="s">
        <v>1712</v>
      </c>
      <c r="F500" s="147">
        <v>1.0</v>
      </c>
      <c r="G500" s="419" t="str">
        <f>SUM(G502:G507)</f>
        <v>  132,283,646,409 </v>
      </c>
      <c r="H500" s="149" t="s">
        <v>1229</v>
      </c>
      <c r="I500" s="150"/>
      <c r="J500" s="158"/>
      <c r="K500" s="150"/>
    </row>
    <row r="501" ht="15.75" customHeight="1">
      <c r="A501" s="218"/>
      <c r="B501" s="152"/>
      <c r="C501" s="460"/>
      <c r="D501" s="466"/>
      <c r="E501" s="467" t="s">
        <v>1770</v>
      </c>
      <c r="F501" s="210" t="s">
        <v>1771</v>
      </c>
      <c r="G501" s="163">
        <v>0.0</v>
      </c>
      <c r="H501" s="149" t="s">
        <v>1229</v>
      </c>
      <c r="I501" s="50"/>
      <c r="J501" s="158"/>
      <c r="K501" s="50"/>
    </row>
    <row r="502" ht="15.75" customHeight="1">
      <c r="A502" s="218"/>
      <c r="B502" s="152"/>
      <c r="C502" s="247">
        <v>1.0</v>
      </c>
      <c r="D502" s="253" t="s">
        <v>580</v>
      </c>
      <c r="E502" s="362" t="s">
        <v>1714</v>
      </c>
      <c r="F502" s="156" t="s">
        <v>1772</v>
      </c>
      <c r="G502" s="341">
        <v>2.253155E8</v>
      </c>
      <c r="H502" s="155" t="s">
        <v>1229</v>
      </c>
      <c r="I502" s="50"/>
      <c r="J502" s="158"/>
      <c r="K502" s="50"/>
    </row>
    <row r="503" ht="15.75" customHeight="1">
      <c r="A503" s="218"/>
      <c r="B503" s="152"/>
      <c r="C503" s="188"/>
      <c r="D503" s="278"/>
      <c r="E503" s="355" t="s">
        <v>1773</v>
      </c>
      <c r="F503" s="156" t="s">
        <v>1774</v>
      </c>
      <c r="G503" s="163">
        <v>1.1753130235E10</v>
      </c>
      <c r="H503" s="155" t="s">
        <v>1229</v>
      </c>
      <c r="I503" s="50"/>
      <c r="J503" s="158"/>
      <c r="K503" s="50"/>
    </row>
    <row r="504" ht="15.75" customHeight="1">
      <c r="A504" s="218"/>
      <c r="B504" s="152"/>
      <c r="C504" s="164">
        <v>2.0</v>
      </c>
      <c r="D504" s="165" t="s">
        <v>583</v>
      </c>
      <c r="E504" s="362" t="s">
        <v>1775</v>
      </c>
      <c r="F504" s="156" t="s">
        <v>1399</v>
      </c>
      <c r="G504" s="341">
        <v>1.16558320092E11</v>
      </c>
      <c r="H504" s="155" t="s">
        <v>1229</v>
      </c>
      <c r="I504" s="50"/>
      <c r="J504" s="158"/>
      <c r="K504" s="50"/>
    </row>
    <row r="505" ht="15.75" customHeight="1">
      <c r="A505" s="218"/>
      <c r="B505" s="152"/>
      <c r="C505" s="161"/>
      <c r="D505" s="162"/>
      <c r="E505" s="355" t="s">
        <v>1758</v>
      </c>
      <c r="F505" s="156" t="s">
        <v>1776</v>
      </c>
      <c r="G505" s="368">
        <v>1.34405906E9</v>
      </c>
      <c r="H505" s="155" t="s">
        <v>1229</v>
      </c>
      <c r="I505" s="50"/>
      <c r="J505" s="158"/>
      <c r="K505" s="50"/>
    </row>
    <row r="506" ht="60.75" customHeight="1">
      <c r="A506" s="218"/>
      <c r="B506" s="152"/>
      <c r="C506" s="188"/>
      <c r="D506" s="189"/>
      <c r="E506" s="362" t="s">
        <v>1756</v>
      </c>
      <c r="F506" s="156" t="s">
        <v>1777</v>
      </c>
      <c r="G506" s="163">
        <v>2.351321522E9</v>
      </c>
      <c r="H506" s="155" t="s">
        <v>1229</v>
      </c>
      <c r="I506" s="50"/>
      <c r="J506" s="158"/>
      <c r="K506" s="50"/>
    </row>
    <row r="507" ht="15.75" customHeight="1">
      <c r="A507" s="218"/>
      <c r="B507" s="152"/>
      <c r="C507" s="290">
        <v>3.0</v>
      </c>
      <c r="D507" s="165" t="s">
        <v>586</v>
      </c>
      <c r="E507" s="339" t="s">
        <v>1778</v>
      </c>
      <c r="F507" s="173">
        <v>0.5</v>
      </c>
      <c r="G507" s="341">
        <v>5.15E7</v>
      </c>
      <c r="H507" s="155" t="s">
        <v>1229</v>
      </c>
      <c r="I507" s="150"/>
      <c r="J507" s="158"/>
      <c r="K507" s="150"/>
    </row>
    <row r="508" ht="48.75" customHeight="1">
      <c r="A508" s="223"/>
      <c r="B508" s="240">
        <v>2.0</v>
      </c>
      <c r="C508" s="144" t="s">
        <v>579</v>
      </c>
      <c r="D508" s="145"/>
      <c r="E508" s="146" t="s">
        <v>1779</v>
      </c>
      <c r="F508" s="147">
        <v>1.0</v>
      </c>
      <c r="G508" s="457" t="str">
        <f>SUM(G509:G512)</f>
        <v>  55,343,705,026 </v>
      </c>
      <c r="H508" s="149" t="s">
        <v>1234</v>
      </c>
      <c r="I508" s="150"/>
      <c r="J508" s="158"/>
      <c r="K508" s="150"/>
    </row>
    <row r="509" ht="15.75" customHeight="1">
      <c r="A509" s="218"/>
      <c r="B509" s="152"/>
      <c r="C509" s="462">
        <v>1.0</v>
      </c>
      <c r="D509" s="278" t="s">
        <v>580</v>
      </c>
      <c r="E509" s="339" t="s">
        <v>1780</v>
      </c>
      <c r="F509" s="229" t="s">
        <v>1688</v>
      </c>
      <c r="G509" s="341">
        <v>4.3429792E8</v>
      </c>
      <c r="H509" s="228" t="s">
        <v>1234</v>
      </c>
      <c r="I509" s="50"/>
      <c r="J509" s="158"/>
      <c r="K509" s="50"/>
    </row>
    <row r="510" ht="66.0" customHeight="1">
      <c r="A510" s="218"/>
      <c r="B510" s="152"/>
      <c r="C510" s="164">
        <v>2.0</v>
      </c>
      <c r="D510" s="165" t="s">
        <v>583</v>
      </c>
      <c r="E510" s="362" t="s">
        <v>1721</v>
      </c>
      <c r="F510" s="156" t="s">
        <v>1781</v>
      </c>
      <c r="G510" s="368">
        <v>5.3799288129E10</v>
      </c>
      <c r="H510" s="155" t="s">
        <v>1234</v>
      </c>
      <c r="I510" s="50"/>
      <c r="J510" s="158"/>
      <c r="K510" s="50"/>
    </row>
    <row r="511" ht="15.75" customHeight="1">
      <c r="A511" s="218"/>
      <c r="B511" s="152"/>
      <c r="C511" s="161"/>
      <c r="D511" s="253"/>
      <c r="E511" s="355" t="s">
        <v>1782</v>
      </c>
      <c r="F511" s="156" t="s">
        <v>1783</v>
      </c>
      <c r="G511" s="163">
        <v>1.028872977E9</v>
      </c>
      <c r="H511" s="155" t="s">
        <v>1234</v>
      </c>
      <c r="I511" s="50"/>
      <c r="J511" s="158"/>
      <c r="K511" s="50"/>
    </row>
    <row r="512" ht="15.75" customHeight="1">
      <c r="A512" s="218"/>
      <c r="B512" s="152"/>
      <c r="C512" s="188"/>
      <c r="D512" s="189"/>
      <c r="E512" s="362" t="s">
        <v>1784</v>
      </c>
      <c r="F512" s="468" t="s">
        <v>1785</v>
      </c>
      <c r="G512" s="341">
        <v>8.1246E7</v>
      </c>
      <c r="H512" s="155" t="s">
        <v>1234</v>
      </c>
      <c r="I512" s="50"/>
      <c r="J512" s="158"/>
      <c r="K512" s="50"/>
    </row>
    <row r="513" ht="15.75" customHeight="1">
      <c r="A513" s="218"/>
      <c r="B513" s="240">
        <v>2.0</v>
      </c>
      <c r="C513" s="144" t="s">
        <v>579</v>
      </c>
      <c r="D513" s="145"/>
      <c r="E513" s="401" t="s">
        <v>1712</v>
      </c>
      <c r="F513" s="147">
        <v>1.0</v>
      </c>
      <c r="G513" s="148" t="str">
        <f>SUM(G514:G519)</f>
        <v>  869,481,418,537 </v>
      </c>
      <c r="H513" s="149" t="s">
        <v>1257</v>
      </c>
      <c r="I513" s="150"/>
      <c r="J513" s="158"/>
      <c r="K513" s="150"/>
    </row>
    <row r="514" ht="15.75" customHeight="1">
      <c r="A514" s="218"/>
      <c r="B514" s="152"/>
      <c r="C514" s="164">
        <v>1.0</v>
      </c>
      <c r="D514" s="165" t="s">
        <v>583</v>
      </c>
      <c r="E514" s="362" t="s">
        <v>1786</v>
      </c>
      <c r="F514" s="156" t="s">
        <v>1427</v>
      </c>
      <c r="G514" s="384">
        <v>7.791138519E10</v>
      </c>
      <c r="H514" s="155" t="s">
        <v>1257</v>
      </c>
      <c r="I514" s="50"/>
      <c r="J514" s="158"/>
      <c r="K514" s="50"/>
    </row>
    <row r="515" ht="15.75" customHeight="1">
      <c r="A515" s="218"/>
      <c r="B515" s="152"/>
      <c r="C515" s="161"/>
      <c r="D515" s="162"/>
      <c r="E515" s="355" t="s">
        <v>1787</v>
      </c>
      <c r="F515" s="156" t="s">
        <v>1788</v>
      </c>
      <c r="G515" s="163">
        <v>8.3616E8</v>
      </c>
      <c r="H515" s="155" t="s">
        <v>1257</v>
      </c>
      <c r="I515" s="50"/>
      <c r="J515" s="158"/>
      <c r="K515" s="50"/>
    </row>
    <row r="516" ht="15.75" customHeight="1">
      <c r="A516" s="218"/>
      <c r="B516" s="152"/>
      <c r="C516" s="161"/>
      <c r="D516" s="162"/>
      <c r="E516" s="362" t="s">
        <v>1789</v>
      </c>
      <c r="F516" s="156" t="s">
        <v>1367</v>
      </c>
      <c r="G516" s="163">
        <v>6.06028785915E11</v>
      </c>
      <c r="H516" s="155" t="s">
        <v>1257</v>
      </c>
      <c r="I516" s="50"/>
      <c r="J516" s="158"/>
      <c r="K516" s="50"/>
    </row>
    <row r="517" ht="15.75" customHeight="1">
      <c r="A517" s="218"/>
      <c r="B517" s="152"/>
      <c r="C517" s="161"/>
      <c r="D517" s="162"/>
      <c r="E517" s="355" t="s">
        <v>1790</v>
      </c>
      <c r="F517" s="156" t="s">
        <v>1367</v>
      </c>
      <c r="G517" s="163">
        <v>1.79482035642E11</v>
      </c>
      <c r="H517" s="155" t="s">
        <v>1257</v>
      </c>
      <c r="I517" s="50"/>
      <c r="J517" s="158"/>
      <c r="K517" s="50"/>
    </row>
    <row r="518" ht="15.75" customHeight="1">
      <c r="A518" s="218"/>
      <c r="B518" s="237"/>
      <c r="C518" s="469"/>
      <c r="D518" s="470"/>
      <c r="E518" s="362" t="s">
        <v>1791</v>
      </c>
      <c r="F518" s="156" t="s">
        <v>1792</v>
      </c>
      <c r="G518" s="157">
        <v>4.18E9</v>
      </c>
      <c r="H518" s="155" t="s">
        <v>1257</v>
      </c>
      <c r="I518" s="150"/>
      <c r="J518" s="158"/>
      <c r="K518" s="150"/>
    </row>
    <row r="519" ht="47.25" customHeight="1">
      <c r="A519" s="218"/>
      <c r="B519" s="237"/>
      <c r="C519" s="182"/>
      <c r="D519" s="198"/>
      <c r="E519" s="355" t="s">
        <v>1793</v>
      </c>
      <c r="F519" s="156" t="s">
        <v>1525</v>
      </c>
      <c r="G519" s="157">
        <v>1.04305179E9</v>
      </c>
      <c r="H519" s="155" t="s">
        <v>1257</v>
      </c>
      <c r="I519" s="150"/>
      <c r="J519" s="158"/>
      <c r="K519" s="150"/>
    </row>
    <row r="520" ht="15.75" customHeight="1">
      <c r="A520" s="218"/>
      <c r="B520" s="179">
        <v>2.0</v>
      </c>
      <c r="C520" s="144" t="s">
        <v>579</v>
      </c>
      <c r="D520" s="145"/>
      <c r="E520" s="471" t="s">
        <v>1712</v>
      </c>
      <c r="F520" s="147">
        <v>1.0</v>
      </c>
      <c r="G520" s="148" t="str">
        <f>SUM(G521:G530)</f>
        <v>  503,793,790,759 </v>
      </c>
      <c r="H520" s="149" t="s">
        <v>1237</v>
      </c>
      <c r="I520" s="150"/>
      <c r="J520" s="158"/>
      <c r="K520" s="150"/>
    </row>
    <row r="521" ht="15.75" customHeight="1">
      <c r="A521" s="218"/>
      <c r="B521" s="237"/>
      <c r="C521" s="164">
        <v>1.0</v>
      </c>
      <c r="D521" s="165" t="s">
        <v>583</v>
      </c>
      <c r="E521" s="362" t="s">
        <v>1794</v>
      </c>
      <c r="F521" s="156" t="s">
        <v>1399</v>
      </c>
      <c r="G521" s="341">
        <v>4.9558259985E10</v>
      </c>
      <c r="H521" s="155" t="s">
        <v>1237</v>
      </c>
      <c r="I521" s="50"/>
      <c r="J521" s="158"/>
      <c r="K521" s="50"/>
    </row>
    <row r="522" ht="15.75" customHeight="1">
      <c r="A522" s="218"/>
      <c r="B522" s="237"/>
      <c r="C522" s="161"/>
      <c r="D522" s="162"/>
      <c r="E522" s="355" t="s">
        <v>1795</v>
      </c>
      <c r="F522" s="156" t="s">
        <v>1239</v>
      </c>
      <c r="G522" s="163">
        <v>1.9741E8</v>
      </c>
      <c r="H522" s="155" t="s">
        <v>1237</v>
      </c>
      <c r="I522" s="50"/>
      <c r="J522" s="158"/>
      <c r="K522" s="50"/>
    </row>
    <row r="523" ht="15.75" customHeight="1">
      <c r="A523" s="218"/>
      <c r="B523" s="237"/>
      <c r="C523" s="161"/>
      <c r="D523" s="162"/>
      <c r="E523" s="362" t="s">
        <v>1796</v>
      </c>
      <c r="F523" s="156" t="s">
        <v>1399</v>
      </c>
      <c r="G523" s="163">
        <v>9.3168596451E10</v>
      </c>
      <c r="H523" s="155" t="s">
        <v>1237</v>
      </c>
      <c r="I523" s="50"/>
      <c r="J523" s="158"/>
      <c r="K523" s="50"/>
    </row>
    <row r="524" ht="15.75" customHeight="1">
      <c r="A524" s="218"/>
      <c r="B524" s="237"/>
      <c r="C524" s="161"/>
      <c r="D524" s="162"/>
      <c r="E524" s="355" t="s">
        <v>1797</v>
      </c>
      <c r="F524" s="156" t="s">
        <v>1399</v>
      </c>
      <c r="G524" s="163">
        <v>9.3704550567E10</v>
      </c>
      <c r="H524" s="155" t="s">
        <v>1237</v>
      </c>
      <c r="I524" s="50"/>
      <c r="J524" s="158"/>
      <c r="K524" s="50"/>
    </row>
    <row r="525" ht="15.75" customHeight="1">
      <c r="A525" s="223"/>
      <c r="B525" s="304"/>
      <c r="C525" s="188"/>
      <c r="D525" s="189"/>
      <c r="E525" s="362" t="s">
        <v>1798</v>
      </c>
      <c r="F525" s="156" t="s">
        <v>1399</v>
      </c>
      <c r="G525" s="163">
        <v>6.0673478013E10</v>
      </c>
      <c r="H525" s="155" t="s">
        <v>1237</v>
      </c>
      <c r="I525" s="50"/>
      <c r="J525" s="158"/>
      <c r="K525" s="50"/>
    </row>
    <row r="526" ht="15.75" customHeight="1">
      <c r="A526" s="218"/>
      <c r="B526" s="237"/>
      <c r="C526" s="161"/>
      <c r="D526" s="162"/>
      <c r="E526" s="452" t="s">
        <v>1799</v>
      </c>
      <c r="F526" s="229" t="s">
        <v>1399</v>
      </c>
      <c r="G526" s="299">
        <v>1.00002009042E11</v>
      </c>
      <c r="H526" s="228" t="s">
        <v>1237</v>
      </c>
      <c r="I526" s="50"/>
      <c r="J526" s="158"/>
      <c r="K526" s="50"/>
    </row>
    <row r="527" ht="46.5" customHeight="1">
      <c r="A527" s="218"/>
      <c r="B527" s="237"/>
      <c r="C527" s="161"/>
      <c r="D527" s="162"/>
      <c r="E527" s="362" t="s">
        <v>1800</v>
      </c>
      <c r="F527" s="156" t="s">
        <v>1399</v>
      </c>
      <c r="G527" s="163">
        <v>7.4060672571E10</v>
      </c>
      <c r="H527" s="155" t="s">
        <v>1237</v>
      </c>
      <c r="I527" s="50"/>
      <c r="J527" s="158"/>
      <c r="K527" s="50"/>
    </row>
    <row r="528" ht="15.75" customHeight="1">
      <c r="A528" s="218"/>
      <c r="B528" s="237"/>
      <c r="C528" s="161"/>
      <c r="D528" s="162"/>
      <c r="E528" s="345" t="s">
        <v>1376</v>
      </c>
      <c r="F528" s="156" t="s">
        <v>1353</v>
      </c>
      <c r="G528" s="163">
        <v>9.3209376E8</v>
      </c>
      <c r="H528" s="155" t="s">
        <v>1237</v>
      </c>
      <c r="I528" s="50"/>
      <c r="J528" s="158"/>
      <c r="K528" s="50"/>
    </row>
    <row r="529" ht="58.5" customHeight="1">
      <c r="A529" s="218"/>
      <c r="B529" s="152"/>
      <c r="C529" s="280"/>
      <c r="D529" s="281"/>
      <c r="E529" s="472" t="s">
        <v>1801</v>
      </c>
      <c r="F529" s="156" t="s">
        <v>1353</v>
      </c>
      <c r="G529" s="157">
        <v>1.362172037E10</v>
      </c>
      <c r="H529" s="155" t="s">
        <v>1237</v>
      </c>
      <c r="I529" s="150"/>
      <c r="J529" s="158"/>
      <c r="K529" s="150"/>
    </row>
    <row r="530" ht="49.5" customHeight="1">
      <c r="A530" s="218"/>
      <c r="B530" s="473"/>
      <c r="C530" s="474"/>
      <c r="D530" s="475"/>
      <c r="E530" s="360" t="s">
        <v>1802</v>
      </c>
      <c r="F530" s="156" t="s">
        <v>1803</v>
      </c>
      <c r="G530" s="157">
        <v>1.7875E10</v>
      </c>
      <c r="H530" s="155" t="s">
        <v>1237</v>
      </c>
      <c r="I530" s="150"/>
      <c r="J530" s="158"/>
      <c r="K530" s="150"/>
    </row>
    <row r="531" ht="15.75" customHeight="1">
      <c r="A531" s="476"/>
      <c r="B531" s="477"/>
      <c r="C531" s="478"/>
      <c r="D531" s="479"/>
      <c r="E531" s="480"/>
      <c r="F531" s="476"/>
      <c r="G531" s="481" t="s">
        <v>1804</v>
      </c>
      <c r="H531" s="480"/>
      <c r="I531" s="482"/>
      <c r="J531" s="158"/>
      <c r="K531" s="482"/>
    </row>
    <row r="532" ht="15.75" customHeight="1">
      <c r="A532" s="483"/>
      <c r="B532" s="477"/>
      <c r="C532" s="484"/>
      <c r="D532" s="485"/>
      <c r="E532" s="486"/>
      <c r="F532" s="483"/>
      <c r="G532" s="487" t="s">
        <v>1805</v>
      </c>
      <c r="H532" s="486"/>
      <c r="I532" s="99"/>
      <c r="J532" s="100"/>
      <c r="K532" s="99"/>
    </row>
    <row r="533" ht="20.25" customHeight="1">
      <c r="A533" s="488" t="s">
        <v>1806</v>
      </c>
      <c r="B533" s="489"/>
      <c r="C533" s="489"/>
      <c r="D533" s="489"/>
      <c r="E533" s="489"/>
      <c r="F533" s="489"/>
      <c r="G533" s="489"/>
      <c r="H533" s="123"/>
      <c r="I533" s="99"/>
      <c r="J533" s="100"/>
      <c r="K533" s="99"/>
    </row>
    <row r="534" ht="29.25" customHeight="1">
      <c r="A534" s="488" t="s">
        <v>1807</v>
      </c>
      <c r="B534" s="489"/>
      <c r="C534" s="489"/>
      <c r="D534" s="489"/>
      <c r="E534" s="489"/>
      <c r="F534" s="489"/>
      <c r="G534" s="489"/>
      <c r="H534" s="123"/>
      <c r="I534" s="99"/>
      <c r="J534" s="100"/>
      <c r="K534" s="99"/>
    </row>
    <row r="535" ht="24.75" customHeight="1">
      <c r="A535" s="488" t="s">
        <v>1808</v>
      </c>
      <c r="B535" s="489"/>
      <c r="C535" s="489"/>
      <c r="D535" s="489"/>
      <c r="E535" s="489"/>
      <c r="F535" s="489"/>
      <c r="G535" s="489"/>
      <c r="H535" s="123"/>
      <c r="I535" s="99"/>
      <c r="J535" s="100"/>
      <c r="K535" s="99"/>
    </row>
    <row r="536" ht="27.75" customHeight="1">
      <c r="A536" s="488" t="s">
        <v>1809</v>
      </c>
      <c r="B536" s="489"/>
      <c r="C536" s="489"/>
      <c r="D536" s="489"/>
      <c r="E536" s="489"/>
      <c r="F536" s="489"/>
      <c r="G536" s="489"/>
      <c r="H536" s="123"/>
      <c r="I536" s="99"/>
      <c r="J536" s="100"/>
      <c r="K536" s="99"/>
    </row>
    <row r="537" ht="15.75" customHeight="1">
      <c r="A537" s="490" t="s">
        <v>1810</v>
      </c>
      <c r="B537" s="491"/>
      <c r="C537" s="491"/>
      <c r="D537" s="99"/>
      <c r="E537" s="99"/>
      <c r="F537" s="98"/>
      <c r="G537" s="492"/>
      <c r="H537" s="99"/>
      <c r="I537" s="99"/>
      <c r="J537" s="100"/>
      <c r="K537" s="99"/>
    </row>
    <row r="538" ht="15.0" customHeight="1">
      <c r="A538" s="493"/>
      <c r="B538" s="493"/>
      <c r="C538" s="493"/>
      <c r="D538" s="131"/>
      <c r="E538" s="131"/>
      <c r="F538" s="493"/>
      <c r="G538" s="494" t="s">
        <v>1811</v>
      </c>
      <c r="H538" s="494"/>
      <c r="I538" s="131"/>
      <c r="J538" s="132"/>
      <c r="K538" s="131"/>
    </row>
    <row r="539" ht="15.0" customHeight="1">
      <c r="A539" s="493"/>
      <c r="B539" s="493"/>
      <c r="C539" s="493"/>
      <c r="D539" s="131"/>
      <c r="E539" s="131"/>
      <c r="F539" s="493"/>
      <c r="G539" s="494" t="s">
        <v>1812</v>
      </c>
      <c r="H539" s="494"/>
      <c r="I539" s="131"/>
      <c r="J539" s="132"/>
      <c r="K539" s="131"/>
    </row>
    <row r="540" ht="15.75" customHeight="1">
      <c r="A540" s="493"/>
      <c r="B540" s="493"/>
      <c r="C540" s="493"/>
      <c r="D540" s="131"/>
      <c r="E540" s="495" t="str">
        <f>#REF!+#REF!+#REF!+#REF!+#REF!+#REF!+#REF!+#REF!+#REF!</f>
        <v>#REF!</v>
      </c>
      <c r="F540" s="493"/>
      <c r="G540" s="496"/>
      <c r="H540" s="497"/>
      <c r="I540" s="131"/>
      <c r="J540" s="132"/>
      <c r="K540" s="131"/>
    </row>
    <row r="541" ht="15.0" customHeight="1">
      <c r="A541" s="493"/>
      <c r="B541" s="493"/>
      <c r="C541" s="493"/>
      <c r="D541" s="131"/>
      <c r="E541" s="498"/>
      <c r="F541" s="493"/>
      <c r="G541" s="494" t="s">
        <v>1813</v>
      </c>
      <c r="H541" s="499"/>
      <c r="I541" s="131"/>
      <c r="J541" s="132"/>
      <c r="K541" s="131"/>
    </row>
    <row r="542" ht="15.0" customHeight="1">
      <c r="A542" s="493"/>
      <c r="B542" s="493"/>
      <c r="C542" s="493"/>
      <c r="D542" s="131"/>
      <c r="E542" s="131"/>
      <c r="F542" s="493"/>
      <c r="G542" s="494" t="s">
        <v>1814</v>
      </c>
      <c r="H542" s="499"/>
      <c r="I542" s="131"/>
      <c r="J542" s="132"/>
      <c r="K542" s="131"/>
    </row>
    <row r="543" ht="54.0" customHeight="1">
      <c r="A543" s="493"/>
      <c r="B543" s="493"/>
      <c r="C543" s="493"/>
      <c r="D543" s="131"/>
      <c r="E543" s="131"/>
      <c r="F543" s="493"/>
      <c r="G543" s="496"/>
      <c r="H543" s="500"/>
      <c r="I543" s="131"/>
      <c r="J543" s="132"/>
      <c r="K543" s="131"/>
    </row>
    <row r="544" ht="15.0" customHeight="1">
      <c r="A544" s="493"/>
      <c r="B544" s="493"/>
      <c r="C544" s="493"/>
      <c r="D544" s="131"/>
      <c r="E544" s="131"/>
      <c r="F544" s="493"/>
      <c r="G544" s="494" t="s">
        <v>1815</v>
      </c>
      <c r="H544" s="499"/>
      <c r="I544" s="131"/>
      <c r="J544" s="132"/>
      <c r="K544" s="131"/>
    </row>
    <row r="545" ht="14.25" customHeight="1">
      <c r="A545" s="493"/>
      <c r="B545" s="493"/>
      <c r="C545" s="493"/>
      <c r="D545" s="131"/>
      <c r="E545" s="131"/>
      <c r="F545" s="493"/>
      <c r="G545" s="494" t="s">
        <v>1816</v>
      </c>
      <c r="H545" s="499"/>
      <c r="I545" s="131"/>
      <c r="J545" s="132"/>
      <c r="K545" s="131"/>
    </row>
    <row r="546" ht="14.25" customHeight="1">
      <c r="A546" s="493"/>
      <c r="B546" s="493"/>
      <c r="C546" s="493"/>
      <c r="D546" s="131"/>
      <c r="E546" s="131"/>
      <c r="F546" s="493"/>
      <c r="G546" s="496"/>
      <c r="H546" s="131"/>
      <c r="I546" s="131"/>
      <c r="J546" s="132"/>
      <c r="K546" s="131"/>
    </row>
    <row r="547" ht="15.75" customHeight="1">
      <c r="A547" s="493"/>
      <c r="B547" s="493"/>
      <c r="C547" s="493"/>
      <c r="D547" s="131"/>
      <c r="E547" s="131"/>
      <c r="F547" s="493"/>
      <c r="G547" s="496"/>
      <c r="H547" s="131"/>
      <c r="I547" s="131"/>
      <c r="J547" s="132"/>
      <c r="K547" s="131"/>
    </row>
    <row r="548" ht="15.75" customHeight="1">
      <c r="A548" s="98"/>
      <c r="B548" s="98"/>
      <c r="C548" s="98"/>
      <c r="D548" s="99"/>
      <c r="E548" s="99"/>
      <c r="F548" s="98"/>
      <c r="G548" s="492"/>
      <c r="H548" s="99"/>
      <c r="I548" s="99"/>
      <c r="J548" s="100"/>
      <c r="K548" s="99"/>
    </row>
    <row r="549" ht="15.75" customHeight="1">
      <c r="A549" s="98"/>
      <c r="B549" s="98"/>
      <c r="C549" s="98"/>
      <c r="D549" s="99"/>
      <c r="E549" s="99"/>
      <c r="F549" s="98"/>
      <c r="G549" s="492"/>
      <c r="H549" s="99"/>
      <c r="I549" s="99"/>
      <c r="J549" s="100"/>
      <c r="K549" s="99"/>
    </row>
    <row r="550" ht="15.75" customHeight="1">
      <c r="A550" s="98"/>
      <c r="B550" s="98"/>
      <c r="C550" s="98"/>
      <c r="D550" s="99"/>
      <c r="E550" s="99"/>
      <c r="F550" s="98"/>
      <c r="G550" s="492"/>
      <c r="H550" s="99"/>
      <c r="I550" s="99"/>
      <c r="J550" s="100"/>
      <c r="K550" s="99"/>
    </row>
    <row r="551" ht="15.75" customHeight="1">
      <c r="A551" s="98"/>
      <c r="B551" s="98"/>
      <c r="C551" s="98"/>
      <c r="D551" s="99"/>
      <c r="E551" s="99"/>
      <c r="F551" s="98"/>
      <c r="G551" s="492"/>
      <c r="H551" s="99"/>
      <c r="I551" s="99"/>
      <c r="J551" s="100"/>
      <c r="K551" s="99"/>
    </row>
    <row r="552" ht="15.75" customHeight="1">
      <c r="A552" s="98"/>
      <c r="B552" s="98"/>
      <c r="C552" s="98"/>
      <c r="D552" s="99"/>
      <c r="E552" s="99"/>
      <c r="F552" s="98"/>
      <c r="G552" s="492"/>
      <c r="H552" s="99"/>
      <c r="I552" s="99"/>
      <c r="J552" s="100"/>
      <c r="K552" s="99"/>
    </row>
    <row r="553" ht="15.75" customHeight="1">
      <c r="A553" s="98"/>
      <c r="B553" s="98"/>
      <c r="C553" s="98"/>
      <c r="D553" s="99"/>
      <c r="E553" s="99"/>
      <c r="F553" s="98"/>
      <c r="G553" s="492"/>
      <c r="H553" s="99"/>
      <c r="I553" s="99"/>
      <c r="J553" s="100"/>
      <c r="K553" s="99"/>
    </row>
    <row r="554" ht="15.75" customHeight="1">
      <c r="A554" s="98"/>
      <c r="B554" s="98"/>
      <c r="C554" s="98"/>
      <c r="D554" s="99"/>
      <c r="E554" s="99"/>
      <c r="F554" s="98"/>
      <c r="G554" s="492"/>
      <c r="H554" s="99"/>
      <c r="I554" s="99"/>
      <c r="J554" s="100"/>
      <c r="K554" s="99"/>
    </row>
    <row r="555" ht="15.75" customHeight="1">
      <c r="A555" s="98"/>
      <c r="B555" s="98"/>
      <c r="C555" s="98"/>
      <c r="D555" s="99"/>
      <c r="E555" s="99"/>
      <c r="F555" s="98"/>
      <c r="G555" s="492"/>
      <c r="H555" s="99"/>
      <c r="I555" s="99"/>
      <c r="J555" s="100"/>
      <c r="K555" s="99"/>
    </row>
    <row r="556" ht="15.75" customHeight="1">
      <c r="A556" s="98"/>
      <c r="B556" s="98"/>
      <c r="C556" s="98"/>
      <c r="D556" s="99"/>
      <c r="E556" s="99"/>
      <c r="F556" s="98"/>
      <c r="G556" s="492"/>
      <c r="H556" s="99"/>
      <c r="I556" s="99"/>
      <c r="J556" s="100"/>
      <c r="K556" s="99"/>
    </row>
    <row r="557" ht="15.75" customHeight="1">
      <c r="A557" s="98"/>
      <c r="B557" s="98"/>
      <c r="C557" s="98"/>
      <c r="D557" s="99"/>
      <c r="E557" s="99"/>
      <c r="F557" s="98"/>
      <c r="G557" s="492"/>
      <c r="H557" s="99"/>
      <c r="I557" s="99"/>
      <c r="J557" s="100"/>
      <c r="K557" s="99"/>
    </row>
    <row r="558" ht="15.75" customHeight="1">
      <c r="A558" s="98"/>
      <c r="B558" s="98"/>
      <c r="C558" s="98"/>
      <c r="D558" s="99"/>
      <c r="E558" s="99"/>
      <c r="F558" s="98"/>
      <c r="G558" s="492"/>
      <c r="H558" s="99"/>
      <c r="I558" s="99"/>
      <c r="J558" s="100"/>
      <c r="K558" s="99"/>
    </row>
    <row r="559" ht="15.75" customHeight="1">
      <c r="A559" s="98"/>
      <c r="B559" s="98"/>
      <c r="C559" s="98"/>
      <c r="D559" s="99"/>
      <c r="E559" s="99"/>
      <c r="F559" s="98"/>
      <c r="G559" s="492"/>
      <c r="H559" s="99"/>
      <c r="I559" s="99"/>
      <c r="J559" s="100"/>
      <c r="K559" s="99"/>
    </row>
    <row r="560" ht="15.75" customHeight="1">
      <c r="A560" s="98"/>
      <c r="B560" s="98"/>
      <c r="C560" s="98"/>
      <c r="D560" s="99"/>
      <c r="E560" s="99"/>
      <c r="F560" s="98"/>
      <c r="G560" s="492"/>
      <c r="H560" s="99"/>
      <c r="I560" s="99"/>
      <c r="J560" s="100"/>
      <c r="K560" s="99"/>
    </row>
    <row r="561" ht="15.75" customHeight="1">
      <c r="A561" s="98"/>
      <c r="B561" s="98"/>
      <c r="C561" s="98"/>
      <c r="D561" s="99"/>
      <c r="E561" s="99"/>
      <c r="F561" s="98"/>
      <c r="G561" s="492"/>
      <c r="H561" s="99"/>
      <c r="I561" s="99"/>
      <c r="J561" s="100"/>
      <c r="K561" s="99"/>
    </row>
    <row r="562" ht="15.75" customHeight="1">
      <c r="A562" s="98"/>
      <c r="B562" s="98"/>
      <c r="C562" s="98"/>
      <c r="D562" s="99"/>
      <c r="E562" s="99"/>
      <c r="F562" s="98"/>
      <c r="G562" s="492"/>
      <c r="H562" s="99"/>
      <c r="I562" s="99"/>
      <c r="J562" s="100"/>
      <c r="K562" s="99"/>
    </row>
    <row r="563" ht="15.75" customHeight="1">
      <c r="A563" s="98"/>
      <c r="B563" s="98"/>
      <c r="C563" s="98"/>
      <c r="D563" s="99"/>
      <c r="E563" s="99"/>
      <c r="F563" s="98"/>
      <c r="G563" s="492"/>
      <c r="H563" s="99"/>
      <c r="I563" s="99"/>
      <c r="J563" s="100"/>
      <c r="K563" s="99"/>
    </row>
    <row r="564" ht="15.75" customHeight="1">
      <c r="A564" s="98"/>
      <c r="B564" s="98"/>
      <c r="C564" s="98"/>
      <c r="D564" s="99"/>
      <c r="E564" s="99"/>
      <c r="F564" s="98"/>
      <c r="G564" s="492"/>
      <c r="H564" s="99"/>
      <c r="I564" s="99"/>
      <c r="J564" s="100"/>
      <c r="K564" s="99"/>
    </row>
    <row r="565" ht="15.75" customHeight="1">
      <c r="A565" s="98"/>
      <c r="B565" s="98"/>
      <c r="C565" s="98"/>
      <c r="D565" s="99"/>
      <c r="E565" s="99"/>
      <c r="F565" s="98"/>
      <c r="G565" s="492"/>
      <c r="H565" s="99"/>
      <c r="I565" s="99"/>
      <c r="J565" s="100"/>
      <c r="K565" s="99"/>
    </row>
    <row r="566" ht="15.75" customHeight="1">
      <c r="A566" s="98"/>
      <c r="B566" s="98"/>
      <c r="C566" s="98"/>
      <c r="D566" s="99"/>
      <c r="E566" s="99"/>
      <c r="F566" s="98"/>
      <c r="G566" s="492"/>
      <c r="H566" s="99"/>
      <c r="I566" s="99"/>
      <c r="J566" s="100"/>
      <c r="K566" s="99"/>
    </row>
    <row r="567" ht="15.75" customHeight="1">
      <c r="A567" s="98"/>
      <c r="B567" s="98"/>
      <c r="C567" s="98"/>
      <c r="D567" s="99"/>
      <c r="E567" s="99"/>
      <c r="F567" s="98"/>
      <c r="G567" s="492"/>
      <c r="H567" s="99"/>
      <c r="I567" s="99"/>
      <c r="J567" s="100"/>
      <c r="K567" s="99"/>
    </row>
    <row r="568" ht="15.75" customHeight="1">
      <c r="A568" s="98"/>
      <c r="B568" s="98"/>
      <c r="C568" s="98"/>
      <c r="D568" s="99"/>
      <c r="E568" s="99"/>
      <c r="F568" s="98"/>
      <c r="G568" s="492"/>
      <c r="H568" s="99"/>
      <c r="I568" s="99"/>
      <c r="J568" s="100"/>
      <c r="K568" s="99"/>
    </row>
    <row r="569" ht="15.75" customHeight="1">
      <c r="A569" s="98"/>
      <c r="B569" s="98"/>
      <c r="C569" s="98"/>
      <c r="D569" s="99"/>
      <c r="E569" s="99"/>
      <c r="F569" s="98"/>
      <c r="G569" s="492"/>
      <c r="H569" s="99"/>
      <c r="I569" s="99"/>
      <c r="J569" s="100"/>
      <c r="K569" s="99"/>
    </row>
    <row r="570" ht="15.75" customHeight="1">
      <c r="A570" s="98"/>
      <c r="B570" s="98"/>
      <c r="C570" s="98"/>
      <c r="D570" s="99"/>
      <c r="E570" s="99"/>
      <c r="F570" s="98"/>
      <c r="G570" s="492"/>
      <c r="H570" s="99"/>
      <c r="I570" s="99"/>
      <c r="J570" s="100"/>
      <c r="K570" s="99"/>
    </row>
    <row r="571" ht="15.75" customHeight="1">
      <c r="A571" s="98"/>
      <c r="B571" s="98"/>
      <c r="C571" s="98"/>
      <c r="D571" s="99"/>
      <c r="E571" s="99"/>
      <c r="F571" s="98"/>
      <c r="G571" s="492"/>
      <c r="H571" s="99"/>
      <c r="I571" s="99"/>
      <c r="J571" s="100"/>
      <c r="K571" s="99"/>
    </row>
    <row r="572" ht="15.75" customHeight="1">
      <c r="A572" s="98"/>
      <c r="B572" s="98"/>
      <c r="C572" s="98"/>
      <c r="D572" s="99"/>
      <c r="E572" s="99"/>
      <c r="F572" s="98"/>
      <c r="G572" s="492"/>
      <c r="H572" s="99"/>
      <c r="I572" s="99"/>
      <c r="J572" s="100"/>
      <c r="K572" s="99"/>
    </row>
    <row r="573" ht="15.75" customHeight="1">
      <c r="A573" s="98"/>
      <c r="B573" s="98"/>
      <c r="C573" s="98"/>
      <c r="D573" s="99"/>
      <c r="E573" s="99"/>
      <c r="F573" s="98"/>
      <c r="G573" s="492"/>
      <c r="H573" s="99"/>
      <c r="I573" s="99"/>
      <c r="J573" s="100"/>
      <c r="K573" s="99"/>
    </row>
    <row r="574" ht="15.75" customHeight="1">
      <c r="A574" s="98"/>
      <c r="B574" s="98"/>
      <c r="C574" s="98"/>
      <c r="D574" s="99"/>
      <c r="E574" s="99"/>
      <c r="F574" s="98"/>
      <c r="G574" s="492"/>
      <c r="H574" s="99"/>
      <c r="I574" s="99"/>
      <c r="J574" s="100"/>
      <c r="K574" s="99"/>
    </row>
    <row r="575" ht="15.75" customHeight="1">
      <c r="A575" s="98"/>
      <c r="B575" s="98"/>
      <c r="C575" s="98"/>
      <c r="D575" s="99"/>
      <c r="E575" s="99"/>
      <c r="F575" s="98"/>
      <c r="G575" s="492"/>
      <c r="H575" s="99"/>
      <c r="I575" s="99"/>
      <c r="J575" s="100"/>
      <c r="K575" s="99"/>
    </row>
    <row r="576" ht="15.75" customHeight="1">
      <c r="A576" s="98"/>
      <c r="B576" s="98"/>
      <c r="C576" s="98"/>
      <c r="D576" s="99"/>
      <c r="E576" s="99"/>
      <c r="F576" s="98"/>
      <c r="G576" s="492"/>
      <c r="H576" s="99"/>
      <c r="I576" s="99"/>
      <c r="J576" s="100"/>
      <c r="K576" s="99"/>
    </row>
    <row r="577" ht="15.75" customHeight="1">
      <c r="A577" s="98"/>
      <c r="B577" s="98"/>
      <c r="C577" s="98"/>
      <c r="D577" s="99"/>
      <c r="E577" s="99"/>
      <c r="F577" s="98"/>
      <c r="G577" s="492"/>
      <c r="H577" s="99"/>
      <c r="I577" s="99"/>
      <c r="J577" s="100"/>
      <c r="K577" s="99"/>
    </row>
    <row r="578" ht="15.75" customHeight="1">
      <c r="A578" s="98"/>
      <c r="B578" s="98"/>
      <c r="C578" s="98"/>
      <c r="D578" s="99"/>
      <c r="E578" s="99"/>
      <c r="F578" s="98"/>
      <c r="G578" s="492"/>
      <c r="H578" s="99"/>
      <c r="I578" s="99"/>
      <c r="J578" s="100"/>
      <c r="K578" s="99"/>
    </row>
    <row r="579" ht="15.75" customHeight="1">
      <c r="A579" s="98"/>
      <c r="B579" s="98"/>
      <c r="C579" s="98"/>
      <c r="D579" s="99"/>
      <c r="E579" s="99"/>
      <c r="F579" s="98"/>
      <c r="G579" s="492"/>
      <c r="H579" s="99"/>
      <c r="I579" s="99"/>
      <c r="J579" s="100"/>
      <c r="K579" s="99"/>
    </row>
    <row r="580" ht="15.75" customHeight="1">
      <c r="A580" s="98"/>
      <c r="B580" s="98"/>
      <c r="C580" s="98"/>
      <c r="D580" s="99"/>
      <c r="E580" s="99"/>
      <c r="F580" s="98"/>
      <c r="G580" s="492"/>
      <c r="H580" s="99"/>
      <c r="I580" s="99"/>
      <c r="J580" s="100"/>
      <c r="K580" s="99"/>
    </row>
    <row r="581" ht="15.75" customHeight="1">
      <c r="A581" s="98"/>
      <c r="B581" s="98"/>
      <c r="C581" s="98"/>
      <c r="D581" s="99"/>
      <c r="E581" s="99"/>
      <c r="F581" s="98"/>
      <c r="G581" s="492"/>
      <c r="H581" s="99"/>
      <c r="I581" s="99"/>
      <c r="J581" s="100"/>
      <c r="K581" s="99"/>
    </row>
    <row r="582" ht="15.75" customHeight="1">
      <c r="A582" s="98"/>
      <c r="B582" s="98"/>
      <c r="C582" s="98"/>
      <c r="D582" s="99"/>
      <c r="E582" s="99"/>
      <c r="F582" s="98"/>
      <c r="G582" s="492"/>
      <c r="H582" s="99"/>
      <c r="I582" s="99"/>
      <c r="J582" s="100"/>
      <c r="K582" s="99"/>
    </row>
    <row r="583" ht="15.75" customHeight="1">
      <c r="A583" s="98"/>
      <c r="B583" s="98"/>
      <c r="C583" s="98"/>
      <c r="D583" s="99"/>
      <c r="E583" s="99"/>
      <c r="F583" s="98"/>
      <c r="G583" s="492"/>
      <c r="H583" s="99"/>
      <c r="I583" s="99"/>
      <c r="J583" s="100"/>
      <c r="K583" s="99"/>
    </row>
    <row r="584" ht="15.75" customHeight="1">
      <c r="A584" s="98"/>
      <c r="B584" s="98"/>
      <c r="C584" s="98"/>
      <c r="D584" s="99"/>
      <c r="E584" s="99"/>
      <c r="F584" s="98"/>
      <c r="G584" s="492"/>
      <c r="H584" s="99"/>
      <c r="I584" s="99"/>
      <c r="J584" s="100"/>
      <c r="K584" s="99"/>
    </row>
    <row r="585" ht="15.75" customHeight="1">
      <c r="A585" s="98"/>
      <c r="B585" s="98"/>
      <c r="C585" s="98"/>
      <c r="D585" s="99"/>
      <c r="E585" s="99"/>
      <c r="F585" s="98"/>
      <c r="G585" s="492"/>
      <c r="H585" s="99"/>
      <c r="I585" s="99"/>
      <c r="J585" s="100"/>
      <c r="K585" s="99"/>
    </row>
    <row r="586" ht="15.75" customHeight="1">
      <c r="A586" s="98"/>
      <c r="B586" s="98"/>
      <c r="C586" s="98"/>
      <c r="D586" s="99"/>
      <c r="E586" s="99"/>
      <c r="F586" s="98"/>
      <c r="G586" s="492"/>
      <c r="H586" s="99"/>
      <c r="I586" s="99"/>
      <c r="J586" s="100"/>
      <c r="K586" s="99"/>
    </row>
    <row r="587" ht="15.75" customHeight="1">
      <c r="A587" s="98"/>
      <c r="B587" s="98"/>
      <c r="C587" s="98"/>
      <c r="D587" s="99"/>
      <c r="E587" s="99"/>
      <c r="F587" s="98"/>
      <c r="G587" s="492"/>
      <c r="H587" s="99"/>
      <c r="I587" s="99"/>
      <c r="J587" s="100"/>
      <c r="K587" s="99"/>
    </row>
    <row r="588" ht="15.75" customHeight="1">
      <c r="A588" s="98"/>
      <c r="B588" s="98"/>
      <c r="C588" s="98"/>
      <c r="D588" s="99"/>
      <c r="E588" s="99"/>
      <c r="F588" s="98"/>
      <c r="G588" s="492"/>
      <c r="H588" s="99"/>
      <c r="I588" s="99"/>
      <c r="J588" s="100"/>
      <c r="K588" s="99"/>
    </row>
    <row r="589" ht="15.75" customHeight="1">
      <c r="A589" s="98"/>
      <c r="B589" s="98"/>
      <c r="C589" s="98"/>
      <c r="D589" s="99"/>
      <c r="E589" s="99"/>
      <c r="F589" s="98"/>
      <c r="G589" s="492"/>
      <c r="H589" s="99"/>
      <c r="I589" s="99"/>
      <c r="J589" s="100"/>
      <c r="K589" s="99"/>
    </row>
    <row r="590" ht="15.75" customHeight="1">
      <c r="A590" s="98"/>
      <c r="B590" s="98"/>
      <c r="C590" s="98"/>
      <c r="D590" s="99"/>
      <c r="E590" s="99"/>
      <c r="F590" s="98"/>
      <c r="G590" s="492"/>
      <c r="H590" s="99"/>
      <c r="I590" s="99"/>
      <c r="J590" s="100"/>
      <c r="K590" s="99"/>
    </row>
    <row r="591" ht="15.75" customHeight="1">
      <c r="A591" s="98"/>
      <c r="B591" s="98"/>
      <c r="C591" s="98"/>
      <c r="D591" s="99"/>
      <c r="E591" s="99"/>
      <c r="F591" s="98"/>
      <c r="G591" s="492"/>
      <c r="H591" s="99"/>
      <c r="I591" s="99"/>
      <c r="J591" s="100"/>
      <c r="K591" s="99"/>
    </row>
    <row r="592" ht="15.75" customHeight="1">
      <c r="A592" s="98"/>
      <c r="B592" s="98"/>
      <c r="C592" s="98"/>
      <c r="D592" s="99"/>
      <c r="E592" s="99"/>
      <c r="F592" s="98"/>
      <c r="G592" s="492"/>
      <c r="H592" s="99"/>
      <c r="I592" s="99"/>
      <c r="J592" s="100"/>
      <c r="K592" s="99"/>
    </row>
    <row r="593" ht="15.75" customHeight="1">
      <c r="A593" s="98"/>
      <c r="B593" s="98"/>
      <c r="C593" s="98"/>
      <c r="D593" s="99"/>
      <c r="E593" s="99"/>
      <c r="F593" s="98"/>
      <c r="G593" s="492"/>
      <c r="H593" s="99"/>
      <c r="I593" s="99"/>
      <c r="J593" s="100"/>
      <c r="K593" s="99"/>
    </row>
    <row r="594" ht="15.75" customHeight="1">
      <c r="A594" s="98"/>
      <c r="B594" s="98"/>
      <c r="C594" s="98"/>
      <c r="D594" s="99"/>
      <c r="E594" s="99"/>
      <c r="F594" s="98"/>
      <c r="G594" s="492"/>
      <c r="H594" s="99"/>
      <c r="I594" s="99"/>
      <c r="J594" s="100"/>
      <c r="K594" s="99"/>
    </row>
    <row r="595" ht="15.75" customHeight="1">
      <c r="A595" s="98"/>
      <c r="B595" s="98"/>
      <c r="C595" s="98"/>
      <c r="D595" s="99"/>
      <c r="E595" s="99"/>
      <c r="F595" s="98"/>
      <c r="G595" s="492"/>
      <c r="H595" s="99"/>
      <c r="I595" s="99"/>
      <c r="J595" s="100"/>
      <c r="K595" s="99"/>
    </row>
    <row r="596" ht="15.75" customHeight="1">
      <c r="A596" s="98"/>
      <c r="B596" s="98"/>
      <c r="C596" s="98"/>
      <c r="D596" s="99"/>
      <c r="E596" s="99"/>
      <c r="F596" s="98"/>
      <c r="G596" s="492"/>
      <c r="H596" s="99"/>
      <c r="I596" s="99"/>
      <c r="J596" s="100"/>
      <c r="K596" s="99"/>
    </row>
    <row r="597" ht="15.75" customHeight="1">
      <c r="A597" s="98"/>
      <c r="B597" s="98"/>
      <c r="C597" s="98"/>
      <c r="D597" s="99"/>
      <c r="E597" s="99"/>
      <c r="F597" s="98"/>
      <c r="G597" s="492"/>
      <c r="H597" s="99"/>
      <c r="I597" s="99"/>
      <c r="J597" s="100"/>
      <c r="K597" s="99"/>
    </row>
    <row r="598" ht="15.75" customHeight="1">
      <c r="A598" s="98"/>
      <c r="B598" s="98"/>
      <c r="C598" s="98"/>
      <c r="D598" s="99"/>
      <c r="E598" s="99"/>
      <c r="F598" s="98"/>
      <c r="G598" s="492"/>
      <c r="H598" s="99"/>
      <c r="I598" s="99"/>
      <c r="J598" s="100"/>
      <c r="K598" s="99"/>
    </row>
    <row r="599" ht="15.75" customHeight="1">
      <c r="A599" s="98"/>
      <c r="B599" s="98"/>
      <c r="C599" s="98"/>
      <c r="D599" s="99"/>
      <c r="E599" s="99"/>
      <c r="F599" s="98"/>
      <c r="G599" s="492"/>
      <c r="H599" s="99"/>
      <c r="I599" s="99"/>
      <c r="J599" s="100"/>
      <c r="K599" s="99"/>
    </row>
    <row r="600" ht="15.75" customHeight="1">
      <c r="A600" s="98"/>
      <c r="B600" s="98"/>
      <c r="C600" s="98"/>
      <c r="D600" s="99"/>
      <c r="E600" s="99"/>
      <c r="F600" s="98"/>
      <c r="G600" s="492"/>
      <c r="H600" s="99"/>
      <c r="I600" s="99"/>
      <c r="J600" s="100"/>
      <c r="K600" s="99"/>
    </row>
    <row r="601" ht="15.75" customHeight="1">
      <c r="A601" s="98"/>
      <c r="B601" s="98"/>
      <c r="C601" s="98"/>
      <c r="D601" s="99"/>
      <c r="E601" s="99"/>
      <c r="F601" s="98"/>
      <c r="G601" s="492"/>
      <c r="H601" s="99"/>
      <c r="I601" s="99"/>
      <c r="J601" s="100"/>
      <c r="K601" s="99"/>
    </row>
    <row r="602" ht="15.75" customHeight="1">
      <c r="A602" s="98"/>
      <c r="B602" s="98"/>
      <c r="C602" s="98"/>
      <c r="D602" s="99"/>
      <c r="E602" s="99"/>
      <c r="F602" s="98"/>
      <c r="G602" s="492"/>
      <c r="H602" s="99"/>
      <c r="I602" s="99"/>
      <c r="J602" s="100"/>
      <c r="K602" s="99"/>
    </row>
    <row r="603" ht="15.75" customHeight="1">
      <c r="A603" s="98"/>
      <c r="B603" s="98"/>
      <c r="C603" s="98"/>
      <c r="D603" s="99"/>
      <c r="E603" s="99"/>
      <c r="F603" s="98"/>
      <c r="G603" s="492"/>
      <c r="H603" s="99"/>
      <c r="I603" s="99"/>
      <c r="J603" s="100"/>
      <c r="K603" s="99"/>
    </row>
    <row r="604" ht="15.75" customHeight="1">
      <c r="A604" s="98"/>
      <c r="B604" s="98"/>
      <c r="C604" s="98"/>
      <c r="D604" s="99"/>
      <c r="E604" s="99"/>
      <c r="F604" s="98"/>
      <c r="G604" s="492"/>
      <c r="H604" s="99"/>
      <c r="I604" s="99"/>
      <c r="J604" s="100"/>
      <c r="K604" s="99"/>
    </row>
    <row r="605" ht="15.75" customHeight="1">
      <c r="A605" s="98"/>
      <c r="B605" s="98"/>
      <c r="C605" s="98"/>
      <c r="D605" s="99"/>
      <c r="E605" s="99"/>
      <c r="F605" s="98"/>
      <c r="G605" s="492"/>
      <c r="H605" s="99"/>
      <c r="I605" s="99"/>
      <c r="J605" s="100"/>
      <c r="K605" s="99"/>
    </row>
    <row r="606" ht="15.75" customHeight="1">
      <c r="A606" s="98"/>
      <c r="B606" s="98"/>
      <c r="C606" s="98"/>
      <c r="D606" s="99"/>
      <c r="E606" s="99"/>
      <c r="F606" s="98"/>
      <c r="G606" s="492"/>
      <c r="H606" s="99"/>
      <c r="I606" s="99"/>
      <c r="J606" s="100"/>
      <c r="K606" s="99"/>
    </row>
    <row r="607" ht="15.75" customHeight="1">
      <c r="A607" s="98"/>
      <c r="B607" s="98"/>
      <c r="C607" s="98"/>
      <c r="D607" s="99"/>
      <c r="E607" s="99"/>
      <c r="F607" s="98"/>
      <c r="G607" s="492"/>
      <c r="H607" s="99"/>
      <c r="I607" s="99"/>
      <c r="J607" s="100"/>
      <c r="K607" s="99"/>
    </row>
    <row r="608" ht="15.75" customHeight="1">
      <c r="A608" s="98"/>
      <c r="B608" s="98"/>
      <c r="C608" s="98"/>
      <c r="D608" s="99"/>
      <c r="E608" s="99"/>
      <c r="F608" s="98"/>
      <c r="G608" s="492"/>
      <c r="H608" s="99"/>
      <c r="I608" s="99"/>
      <c r="J608" s="100"/>
      <c r="K608" s="99"/>
    </row>
    <row r="609" ht="15.75" customHeight="1">
      <c r="A609" s="98"/>
      <c r="B609" s="98"/>
      <c r="C609" s="98"/>
      <c r="D609" s="99"/>
      <c r="E609" s="99"/>
      <c r="F609" s="98"/>
      <c r="G609" s="492"/>
      <c r="H609" s="99"/>
      <c r="I609" s="99"/>
      <c r="J609" s="100"/>
      <c r="K609" s="99"/>
    </row>
    <row r="610" ht="15.75" customHeight="1">
      <c r="A610" s="98"/>
      <c r="B610" s="98"/>
      <c r="C610" s="98"/>
      <c r="D610" s="99"/>
      <c r="E610" s="99"/>
      <c r="F610" s="98"/>
      <c r="G610" s="492"/>
      <c r="H610" s="99"/>
      <c r="I610" s="99"/>
      <c r="J610" s="100"/>
      <c r="K610" s="99"/>
    </row>
    <row r="611" ht="15.75" customHeight="1">
      <c r="A611" s="98"/>
      <c r="B611" s="98"/>
      <c r="C611" s="98"/>
      <c r="D611" s="99"/>
      <c r="E611" s="99"/>
      <c r="F611" s="98"/>
      <c r="G611" s="492"/>
      <c r="H611" s="99"/>
      <c r="I611" s="99"/>
      <c r="J611" s="100"/>
      <c r="K611" s="99"/>
    </row>
    <row r="612" ht="15.75" customHeight="1">
      <c r="A612" s="98"/>
      <c r="B612" s="98"/>
      <c r="C612" s="98"/>
      <c r="D612" s="99"/>
      <c r="E612" s="99"/>
      <c r="F612" s="98"/>
      <c r="G612" s="492"/>
      <c r="H612" s="99"/>
      <c r="I612" s="99"/>
      <c r="J612" s="100"/>
      <c r="K612" s="99"/>
    </row>
    <row r="613" ht="15.75" customHeight="1">
      <c r="A613" s="98"/>
      <c r="B613" s="98"/>
      <c r="C613" s="98"/>
      <c r="D613" s="99"/>
      <c r="E613" s="99"/>
      <c r="F613" s="98"/>
      <c r="G613" s="492"/>
      <c r="H613" s="99"/>
      <c r="I613" s="99"/>
      <c r="J613" s="100"/>
      <c r="K613" s="99"/>
    </row>
    <row r="614" ht="15.75" customHeight="1">
      <c r="A614" s="98"/>
      <c r="B614" s="98"/>
      <c r="C614" s="98"/>
      <c r="D614" s="99"/>
      <c r="E614" s="99"/>
      <c r="F614" s="98"/>
      <c r="G614" s="492"/>
      <c r="H614" s="99"/>
      <c r="I614" s="99"/>
      <c r="J614" s="100"/>
      <c r="K614" s="99"/>
    </row>
    <row r="615" ht="15.75" customHeight="1">
      <c r="A615" s="98"/>
      <c r="B615" s="98"/>
      <c r="C615" s="98"/>
      <c r="D615" s="99"/>
      <c r="E615" s="99"/>
      <c r="F615" s="98"/>
      <c r="G615" s="492"/>
      <c r="H615" s="99"/>
      <c r="I615" s="99"/>
      <c r="J615" s="100"/>
      <c r="K615" s="99"/>
    </row>
    <row r="616" ht="15.75" customHeight="1">
      <c r="A616" s="98"/>
      <c r="B616" s="98"/>
      <c r="C616" s="98"/>
      <c r="D616" s="99"/>
      <c r="E616" s="99"/>
      <c r="F616" s="98"/>
      <c r="G616" s="492"/>
      <c r="H616" s="99"/>
      <c r="I616" s="99"/>
      <c r="J616" s="100"/>
      <c r="K616" s="99"/>
    </row>
    <row r="617" ht="15.75" customHeight="1">
      <c r="A617" s="98"/>
      <c r="B617" s="98"/>
      <c r="C617" s="98"/>
      <c r="D617" s="99"/>
      <c r="E617" s="99"/>
      <c r="F617" s="98"/>
      <c r="G617" s="492"/>
      <c r="H617" s="99"/>
      <c r="I617" s="99"/>
      <c r="J617" s="100"/>
      <c r="K617" s="99"/>
    </row>
    <row r="618" ht="15.75" customHeight="1">
      <c r="A618" s="98"/>
      <c r="B618" s="98"/>
      <c r="C618" s="98"/>
      <c r="D618" s="99"/>
      <c r="E618" s="99"/>
      <c r="F618" s="98"/>
      <c r="G618" s="492"/>
      <c r="H618" s="99"/>
      <c r="I618" s="99"/>
      <c r="J618" s="100"/>
      <c r="K618" s="99"/>
    </row>
    <row r="619" ht="15.75" customHeight="1">
      <c r="A619" s="98"/>
      <c r="B619" s="98"/>
      <c r="C619" s="98"/>
      <c r="D619" s="99"/>
      <c r="E619" s="99"/>
      <c r="F619" s="98"/>
      <c r="G619" s="492"/>
      <c r="H619" s="99"/>
      <c r="I619" s="99"/>
      <c r="J619" s="100"/>
      <c r="K619" s="99"/>
    </row>
    <row r="620" ht="15.75" customHeight="1">
      <c r="A620" s="98"/>
      <c r="B620" s="98"/>
      <c r="C620" s="98"/>
      <c r="D620" s="99"/>
      <c r="E620" s="99"/>
      <c r="F620" s="98"/>
      <c r="G620" s="492"/>
      <c r="H620" s="99"/>
      <c r="I620" s="99"/>
      <c r="J620" s="100"/>
      <c r="K620" s="99"/>
    </row>
    <row r="621" ht="15.75" customHeight="1">
      <c r="A621" s="98"/>
      <c r="B621" s="98"/>
      <c r="C621" s="98"/>
      <c r="D621" s="99"/>
      <c r="E621" s="99"/>
      <c r="F621" s="98"/>
      <c r="G621" s="492"/>
      <c r="H621" s="99"/>
      <c r="I621" s="99"/>
      <c r="J621" s="100"/>
      <c r="K621" s="99"/>
    </row>
    <row r="622" ht="15.75" customHeight="1">
      <c r="A622" s="98"/>
      <c r="B622" s="98"/>
      <c r="C622" s="98"/>
      <c r="D622" s="99"/>
      <c r="E622" s="99"/>
      <c r="F622" s="98"/>
      <c r="G622" s="492"/>
      <c r="H622" s="99"/>
      <c r="I622" s="99"/>
      <c r="J622" s="100"/>
      <c r="K622" s="99"/>
    </row>
    <row r="623" ht="15.75" customHeight="1">
      <c r="A623" s="98"/>
      <c r="B623" s="98"/>
      <c r="C623" s="98"/>
      <c r="D623" s="99"/>
      <c r="E623" s="99"/>
      <c r="F623" s="98"/>
      <c r="G623" s="492"/>
      <c r="H623" s="99"/>
      <c r="I623" s="99"/>
      <c r="J623" s="100"/>
      <c r="K623" s="99"/>
    </row>
    <row r="624" ht="15.75" customHeight="1">
      <c r="A624" s="98"/>
      <c r="B624" s="98"/>
      <c r="C624" s="98"/>
      <c r="D624" s="99"/>
      <c r="E624" s="99"/>
      <c r="F624" s="98"/>
      <c r="G624" s="492"/>
      <c r="H624" s="99"/>
      <c r="I624" s="99"/>
      <c r="J624" s="100"/>
      <c r="K624" s="99"/>
    </row>
    <row r="625" ht="15.75" customHeight="1">
      <c r="A625" s="98"/>
      <c r="B625" s="98"/>
      <c r="C625" s="98"/>
      <c r="D625" s="99"/>
      <c r="E625" s="99"/>
      <c r="F625" s="98"/>
      <c r="G625" s="492"/>
      <c r="H625" s="99"/>
      <c r="I625" s="99"/>
      <c r="J625" s="100"/>
      <c r="K625" s="99"/>
    </row>
    <row r="626" ht="15.75" customHeight="1">
      <c r="A626" s="98"/>
      <c r="B626" s="98"/>
      <c r="C626" s="98"/>
      <c r="D626" s="99"/>
      <c r="E626" s="99"/>
      <c r="F626" s="98"/>
      <c r="G626" s="492"/>
      <c r="H626" s="99"/>
      <c r="I626" s="99"/>
      <c r="J626" s="100"/>
      <c r="K626" s="99"/>
    </row>
    <row r="627" ht="15.75" customHeight="1">
      <c r="A627" s="98"/>
      <c r="B627" s="98"/>
      <c r="C627" s="98"/>
      <c r="D627" s="99"/>
      <c r="E627" s="99"/>
      <c r="F627" s="98"/>
      <c r="G627" s="492"/>
      <c r="H627" s="99"/>
      <c r="I627" s="99"/>
      <c r="J627" s="100"/>
      <c r="K627" s="99"/>
    </row>
    <row r="628" ht="15.75" customHeight="1">
      <c r="A628" s="98"/>
      <c r="B628" s="98"/>
      <c r="C628" s="98"/>
      <c r="D628" s="99"/>
      <c r="E628" s="99"/>
      <c r="F628" s="98"/>
      <c r="G628" s="492"/>
      <c r="H628" s="99"/>
      <c r="I628" s="99"/>
      <c r="J628" s="100"/>
      <c r="K628" s="99"/>
    </row>
    <row r="629" ht="15.75" customHeight="1">
      <c r="A629" s="98"/>
      <c r="B629" s="98"/>
      <c r="C629" s="98"/>
      <c r="D629" s="99"/>
      <c r="E629" s="99"/>
      <c r="F629" s="98"/>
      <c r="G629" s="492"/>
      <c r="H629" s="99"/>
      <c r="I629" s="99"/>
      <c r="J629" s="100"/>
      <c r="K629" s="99"/>
    </row>
    <row r="630" ht="15.75" customHeight="1">
      <c r="A630" s="98"/>
      <c r="B630" s="98"/>
      <c r="C630" s="98"/>
      <c r="D630" s="99"/>
      <c r="E630" s="99"/>
      <c r="F630" s="98"/>
      <c r="G630" s="492"/>
      <c r="H630" s="99"/>
      <c r="I630" s="99"/>
      <c r="J630" s="100"/>
      <c r="K630" s="99"/>
    </row>
    <row r="631" ht="15.75" customHeight="1">
      <c r="A631" s="98"/>
      <c r="B631" s="98"/>
      <c r="C631" s="98"/>
      <c r="D631" s="99"/>
      <c r="E631" s="99"/>
      <c r="F631" s="98"/>
      <c r="G631" s="492"/>
      <c r="H631" s="99"/>
      <c r="I631" s="99"/>
      <c r="J631" s="100"/>
      <c r="K631" s="99"/>
    </row>
    <row r="632" ht="15.75" customHeight="1">
      <c r="A632" s="98"/>
      <c r="B632" s="98"/>
      <c r="C632" s="98"/>
      <c r="D632" s="99"/>
      <c r="E632" s="99"/>
      <c r="F632" s="98"/>
      <c r="G632" s="492"/>
      <c r="H632" s="99"/>
      <c r="I632" s="99"/>
      <c r="J632" s="100"/>
      <c r="K632" s="99"/>
    </row>
    <row r="633" ht="15.75" customHeight="1">
      <c r="A633" s="98"/>
      <c r="B633" s="98"/>
      <c r="C633" s="98"/>
      <c r="D633" s="99"/>
      <c r="E633" s="99"/>
      <c r="F633" s="98"/>
      <c r="G633" s="492"/>
      <c r="H633" s="99"/>
      <c r="I633" s="99"/>
      <c r="J633" s="100"/>
      <c r="K633" s="99"/>
    </row>
    <row r="634" ht="15.75" customHeight="1">
      <c r="A634" s="98"/>
      <c r="B634" s="98"/>
      <c r="C634" s="98"/>
      <c r="D634" s="99"/>
      <c r="E634" s="99"/>
      <c r="F634" s="98"/>
      <c r="G634" s="492"/>
      <c r="H634" s="99"/>
      <c r="I634" s="99"/>
      <c r="J634" s="100"/>
      <c r="K634" s="99"/>
    </row>
    <row r="635" ht="15.75" customHeight="1">
      <c r="A635" s="98"/>
      <c r="B635" s="98"/>
      <c r="C635" s="98"/>
      <c r="D635" s="99"/>
      <c r="E635" s="99"/>
      <c r="F635" s="98"/>
      <c r="G635" s="492"/>
      <c r="H635" s="99"/>
      <c r="I635" s="99"/>
      <c r="J635" s="100"/>
      <c r="K635" s="99"/>
    </row>
    <row r="636" ht="15.75" customHeight="1">
      <c r="A636" s="98"/>
      <c r="B636" s="98"/>
      <c r="C636" s="98"/>
      <c r="D636" s="99"/>
      <c r="E636" s="99"/>
      <c r="F636" s="98"/>
      <c r="G636" s="492"/>
      <c r="H636" s="99"/>
      <c r="I636" s="99"/>
      <c r="J636" s="100"/>
      <c r="K636" s="99"/>
    </row>
    <row r="637" ht="15.75" customHeight="1">
      <c r="A637" s="98"/>
      <c r="B637" s="98"/>
      <c r="C637" s="98"/>
      <c r="D637" s="99"/>
      <c r="E637" s="99"/>
      <c r="F637" s="98"/>
      <c r="G637" s="492"/>
      <c r="H637" s="99"/>
      <c r="I637" s="99"/>
      <c r="J637" s="100"/>
      <c r="K637" s="99"/>
    </row>
    <row r="638" ht="15.75" customHeight="1">
      <c r="A638" s="98"/>
      <c r="B638" s="98"/>
      <c r="C638" s="98"/>
      <c r="D638" s="99"/>
      <c r="E638" s="99"/>
      <c r="F638" s="98"/>
      <c r="G638" s="492"/>
      <c r="H638" s="99"/>
      <c r="I638" s="99"/>
      <c r="J638" s="100"/>
      <c r="K638" s="99"/>
    </row>
    <row r="639" ht="15.75" customHeight="1">
      <c r="A639" s="98"/>
      <c r="B639" s="98"/>
      <c r="C639" s="98"/>
      <c r="D639" s="99"/>
      <c r="E639" s="99"/>
      <c r="F639" s="98"/>
      <c r="G639" s="492"/>
      <c r="H639" s="99"/>
      <c r="I639" s="99"/>
      <c r="J639" s="100"/>
      <c r="K639" s="99"/>
    </row>
    <row r="640" ht="15.75" customHeight="1">
      <c r="A640" s="98"/>
      <c r="B640" s="98"/>
      <c r="C640" s="98"/>
      <c r="D640" s="99"/>
      <c r="E640" s="99"/>
      <c r="F640" s="98"/>
      <c r="G640" s="492"/>
      <c r="H640" s="99"/>
      <c r="I640" s="99"/>
      <c r="J640" s="100"/>
      <c r="K640" s="99"/>
    </row>
    <row r="641" ht="15.75" customHeight="1">
      <c r="A641" s="98"/>
      <c r="B641" s="98"/>
      <c r="C641" s="98"/>
      <c r="D641" s="99"/>
      <c r="E641" s="99"/>
      <c r="F641" s="98"/>
      <c r="G641" s="492"/>
      <c r="H641" s="99"/>
      <c r="I641" s="99"/>
      <c r="J641" s="100"/>
      <c r="K641" s="99"/>
    </row>
    <row r="642" ht="15.75" customHeight="1">
      <c r="A642" s="98"/>
      <c r="B642" s="98"/>
      <c r="C642" s="98"/>
      <c r="D642" s="99"/>
      <c r="E642" s="99"/>
      <c r="F642" s="98"/>
      <c r="G642" s="492"/>
      <c r="H642" s="99"/>
      <c r="I642" s="99"/>
      <c r="J642" s="100"/>
      <c r="K642" s="99"/>
    </row>
    <row r="643" ht="15.75" customHeight="1">
      <c r="A643" s="98"/>
      <c r="B643" s="98"/>
      <c r="C643" s="98"/>
      <c r="D643" s="99"/>
      <c r="E643" s="99"/>
      <c r="F643" s="98"/>
      <c r="G643" s="492"/>
      <c r="H643" s="99"/>
      <c r="I643" s="99"/>
      <c r="J643" s="100"/>
      <c r="K643" s="99"/>
    </row>
    <row r="644" ht="15.75" customHeight="1">
      <c r="A644" s="98"/>
      <c r="B644" s="98"/>
      <c r="C644" s="98"/>
      <c r="D644" s="99"/>
      <c r="E644" s="99"/>
      <c r="F644" s="98"/>
      <c r="G644" s="492"/>
      <c r="H644" s="99"/>
      <c r="I644" s="99"/>
      <c r="J644" s="100"/>
      <c r="K644" s="99"/>
    </row>
    <row r="645" ht="15.75" customHeight="1">
      <c r="A645" s="98"/>
      <c r="B645" s="98"/>
      <c r="C645" s="98"/>
      <c r="D645" s="99"/>
      <c r="E645" s="99"/>
      <c r="F645" s="98"/>
      <c r="G645" s="492"/>
      <c r="H645" s="99"/>
      <c r="I645" s="99"/>
      <c r="J645" s="100"/>
      <c r="K645" s="99"/>
    </row>
    <row r="646" ht="15.75" customHeight="1">
      <c r="A646" s="98"/>
      <c r="B646" s="98"/>
      <c r="C646" s="98"/>
      <c r="D646" s="99"/>
      <c r="E646" s="99"/>
      <c r="F646" s="98"/>
      <c r="G646" s="492"/>
      <c r="H646" s="99"/>
      <c r="I646" s="99"/>
      <c r="J646" s="100"/>
      <c r="K646" s="99"/>
    </row>
    <row r="647" ht="15.75" customHeight="1">
      <c r="A647" s="98"/>
      <c r="B647" s="98"/>
      <c r="C647" s="98"/>
      <c r="D647" s="99"/>
      <c r="E647" s="99"/>
      <c r="F647" s="98"/>
      <c r="G647" s="492"/>
      <c r="H647" s="99"/>
      <c r="I647" s="99"/>
      <c r="J647" s="100"/>
      <c r="K647" s="99"/>
    </row>
    <row r="648" ht="15.75" customHeight="1">
      <c r="A648" s="98"/>
      <c r="B648" s="98"/>
      <c r="C648" s="98"/>
      <c r="D648" s="99"/>
      <c r="E648" s="99"/>
      <c r="F648" s="98"/>
      <c r="G648" s="492"/>
      <c r="H648" s="99"/>
      <c r="I648" s="99"/>
      <c r="J648" s="100"/>
      <c r="K648" s="99"/>
    </row>
    <row r="649" ht="15.75" customHeight="1">
      <c r="A649" s="98"/>
      <c r="B649" s="98"/>
      <c r="C649" s="98"/>
      <c r="D649" s="99"/>
      <c r="E649" s="99"/>
      <c r="F649" s="98"/>
      <c r="G649" s="492"/>
      <c r="H649" s="99"/>
      <c r="I649" s="99"/>
      <c r="J649" s="100"/>
      <c r="K649" s="99"/>
    </row>
    <row r="650" ht="15.75" customHeight="1">
      <c r="A650" s="98"/>
      <c r="B650" s="98"/>
      <c r="C650" s="98"/>
      <c r="D650" s="99"/>
      <c r="E650" s="99"/>
      <c r="F650" s="98"/>
      <c r="G650" s="492"/>
      <c r="H650" s="99"/>
      <c r="I650" s="99"/>
      <c r="J650" s="100"/>
      <c r="K650" s="99"/>
    </row>
    <row r="651" ht="15.75" customHeight="1">
      <c r="A651" s="98"/>
      <c r="B651" s="98"/>
      <c r="C651" s="98"/>
      <c r="D651" s="99"/>
      <c r="E651" s="99"/>
      <c r="F651" s="98"/>
      <c r="G651" s="492"/>
      <c r="H651" s="99"/>
      <c r="I651" s="99"/>
      <c r="J651" s="100"/>
      <c r="K651" s="99"/>
    </row>
    <row r="652" ht="15.75" customHeight="1">
      <c r="A652" s="98"/>
      <c r="B652" s="98"/>
      <c r="C652" s="98"/>
      <c r="D652" s="99"/>
      <c r="E652" s="99"/>
      <c r="F652" s="98"/>
      <c r="G652" s="492"/>
      <c r="H652" s="99"/>
      <c r="I652" s="99"/>
      <c r="J652" s="100"/>
      <c r="K652" s="99"/>
    </row>
    <row r="653" ht="15.75" customHeight="1">
      <c r="A653" s="98"/>
      <c r="B653" s="98"/>
      <c r="C653" s="98"/>
      <c r="D653" s="99"/>
      <c r="E653" s="99"/>
      <c r="F653" s="98"/>
      <c r="G653" s="492"/>
      <c r="H653" s="99"/>
      <c r="I653" s="99"/>
      <c r="J653" s="100"/>
      <c r="K653" s="99"/>
    </row>
    <row r="654" ht="15.75" customHeight="1">
      <c r="A654" s="98"/>
      <c r="B654" s="98"/>
      <c r="C654" s="98"/>
      <c r="D654" s="99"/>
      <c r="E654" s="99"/>
      <c r="F654" s="98"/>
      <c r="G654" s="492"/>
      <c r="H654" s="99"/>
      <c r="I654" s="99"/>
      <c r="J654" s="100"/>
      <c r="K654" s="99"/>
    </row>
    <row r="655" ht="15.75" customHeight="1">
      <c r="A655" s="98"/>
      <c r="B655" s="98"/>
      <c r="C655" s="98"/>
      <c r="D655" s="99"/>
      <c r="E655" s="99"/>
      <c r="F655" s="98"/>
      <c r="G655" s="492"/>
      <c r="H655" s="99"/>
      <c r="I655" s="99"/>
      <c r="J655" s="100"/>
      <c r="K655" s="99"/>
    </row>
    <row r="656" ht="15.75" customHeight="1">
      <c r="A656" s="98"/>
      <c r="B656" s="98"/>
      <c r="C656" s="98"/>
      <c r="D656" s="99"/>
      <c r="E656" s="99"/>
      <c r="F656" s="98"/>
      <c r="G656" s="492"/>
      <c r="H656" s="99"/>
      <c r="I656" s="99"/>
      <c r="J656" s="100"/>
      <c r="K656" s="99"/>
    </row>
    <row r="657" ht="15.75" customHeight="1">
      <c r="A657" s="98"/>
      <c r="B657" s="98"/>
      <c r="C657" s="98"/>
      <c r="D657" s="99"/>
      <c r="E657" s="99"/>
      <c r="F657" s="98"/>
      <c r="G657" s="492"/>
      <c r="H657" s="99"/>
      <c r="I657" s="99"/>
      <c r="J657" s="100"/>
      <c r="K657" s="99"/>
    </row>
    <row r="658" ht="15.75" customHeight="1">
      <c r="A658" s="98"/>
      <c r="B658" s="98"/>
      <c r="C658" s="98"/>
      <c r="D658" s="99"/>
      <c r="E658" s="99"/>
      <c r="F658" s="98"/>
      <c r="G658" s="492"/>
      <c r="H658" s="99"/>
      <c r="I658" s="99"/>
      <c r="J658" s="100"/>
      <c r="K658" s="99"/>
    </row>
    <row r="659" ht="15.75" customHeight="1">
      <c r="A659" s="98"/>
      <c r="B659" s="98"/>
      <c r="C659" s="98"/>
      <c r="D659" s="99"/>
      <c r="E659" s="99"/>
      <c r="F659" s="98"/>
      <c r="G659" s="492"/>
      <c r="H659" s="99"/>
      <c r="I659" s="99"/>
      <c r="J659" s="100"/>
      <c r="K659" s="99"/>
    </row>
    <row r="660" ht="15.75" customHeight="1">
      <c r="A660" s="98"/>
      <c r="B660" s="98"/>
      <c r="C660" s="98"/>
      <c r="D660" s="99"/>
      <c r="E660" s="99"/>
      <c r="F660" s="98"/>
      <c r="G660" s="492"/>
      <c r="H660" s="99"/>
      <c r="I660" s="99"/>
      <c r="J660" s="100"/>
      <c r="K660" s="99"/>
    </row>
    <row r="661" ht="15.75" customHeight="1">
      <c r="A661" s="98"/>
      <c r="B661" s="98"/>
      <c r="C661" s="98"/>
      <c r="D661" s="99"/>
      <c r="E661" s="99"/>
      <c r="F661" s="98"/>
      <c r="G661" s="492"/>
      <c r="H661" s="99"/>
      <c r="I661" s="99"/>
      <c r="J661" s="100"/>
      <c r="K661" s="99"/>
    </row>
    <row r="662" ht="15.75" customHeight="1">
      <c r="A662" s="98"/>
      <c r="B662" s="98"/>
      <c r="C662" s="98"/>
      <c r="D662" s="99"/>
      <c r="E662" s="99"/>
      <c r="F662" s="98"/>
      <c r="G662" s="492"/>
      <c r="H662" s="99"/>
      <c r="I662" s="99"/>
      <c r="J662" s="100"/>
      <c r="K662" s="99"/>
    </row>
    <row r="663" ht="15.75" customHeight="1">
      <c r="A663" s="98"/>
      <c r="B663" s="98"/>
      <c r="C663" s="98"/>
      <c r="D663" s="99"/>
      <c r="E663" s="99"/>
      <c r="F663" s="98"/>
      <c r="G663" s="492"/>
      <c r="H663" s="99"/>
      <c r="I663" s="99"/>
      <c r="J663" s="100"/>
      <c r="K663" s="99"/>
    </row>
    <row r="664" ht="15.75" customHeight="1">
      <c r="A664" s="98"/>
      <c r="B664" s="98"/>
      <c r="C664" s="98"/>
      <c r="D664" s="99"/>
      <c r="E664" s="99"/>
      <c r="F664" s="98"/>
      <c r="G664" s="492"/>
      <c r="H664" s="99"/>
      <c r="I664" s="99"/>
      <c r="J664" s="100"/>
      <c r="K664" s="99"/>
    </row>
    <row r="665" ht="15.75" customHeight="1">
      <c r="A665" s="98"/>
      <c r="B665" s="98"/>
      <c r="C665" s="98"/>
      <c r="D665" s="99"/>
      <c r="E665" s="99"/>
      <c r="F665" s="98"/>
      <c r="G665" s="492"/>
      <c r="H665" s="99"/>
      <c r="I665" s="99"/>
      <c r="J665" s="100"/>
      <c r="K665" s="99"/>
    </row>
    <row r="666" ht="15.75" customHeight="1">
      <c r="A666" s="98"/>
      <c r="B666" s="98"/>
      <c r="C666" s="98"/>
      <c r="D666" s="99"/>
      <c r="E666" s="99"/>
      <c r="F666" s="98"/>
      <c r="G666" s="492"/>
      <c r="H666" s="99"/>
      <c r="I666" s="99"/>
      <c r="J666" s="100"/>
      <c r="K666" s="99"/>
    </row>
    <row r="667" ht="15.75" customHeight="1">
      <c r="A667" s="98"/>
      <c r="B667" s="98"/>
      <c r="C667" s="98"/>
      <c r="D667" s="99"/>
      <c r="E667" s="99"/>
      <c r="F667" s="98"/>
      <c r="G667" s="492"/>
      <c r="H667" s="99"/>
      <c r="I667" s="99"/>
      <c r="J667" s="100"/>
      <c r="K667" s="99"/>
    </row>
    <row r="668" ht="15.75" customHeight="1">
      <c r="A668" s="98"/>
      <c r="B668" s="98"/>
      <c r="C668" s="98"/>
      <c r="D668" s="99"/>
      <c r="E668" s="99"/>
      <c r="F668" s="98"/>
      <c r="G668" s="492"/>
      <c r="H668" s="99"/>
      <c r="I668" s="99"/>
      <c r="J668" s="100"/>
      <c r="K668" s="99"/>
    </row>
    <row r="669" ht="15.75" customHeight="1">
      <c r="A669" s="98"/>
      <c r="B669" s="98"/>
      <c r="C669" s="98"/>
      <c r="D669" s="99"/>
      <c r="E669" s="99"/>
      <c r="F669" s="98"/>
      <c r="G669" s="492"/>
      <c r="H669" s="99"/>
      <c r="I669" s="99"/>
      <c r="J669" s="100"/>
      <c r="K669" s="99"/>
    </row>
    <row r="670" ht="15.75" customHeight="1">
      <c r="A670" s="98"/>
      <c r="B670" s="98"/>
      <c r="C670" s="98"/>
      <c r="D670" s="99"/>
      <c r="E670" s="99"/>
      <c r="F670" s="98"/>
      <c r="G670" s="492"/>
      <c r="H670" s="99"/>
      <c r="I670" s="99"/>
      <c r="J670" s="100"/>
      <c r="K670" s="99"/>
    </row>
    <row r="671" ht="15.75" customHeight="1">
      <c r="A671" s="98"/>
      <c r="B671" s="98"/>
      <c r="C671" s="98"/>
      <c r="D671" s="99"/>
      <c r="E671" s="99"/>
      <c r="F671" s="98"/>
      <c r="G671" s="492"/>
      <c r="H671" s="99"/>
      <c r="I671" s="99"/>
      <c r="J671" s="100"/>
      <c r="K671" s="99"/>
    </row>
    <row r="672" ht="15.75" customHeight="1">
      <c r="A672" s="98"/>
      <c r="B672" s="98"/>
      <c r="C672" s="98"/>
      <c r="D672" s="99"/>
      <c r="E672" s="99"/>
      <c r="F672" s="98"/>
      <c r="G672" s="492"/>
      <c r="H672" s="99"/>
      <c r="I672" s="99"/>
      <c r="J672" s="100"/>
      <c r="K672" s="99"/>
    </row>
    <row r="673" ht="15.75" customHeight="1">
      <c r="A673" s="98"/>
      <c r="B673" s="98"/>
      <c r="C673" s="98"/>
      <c r="D673" s="99"/>
      <c r="E673" s="99"/>
      <c r="F673" s="98"/>
      <c r="G673" s="492"/>
      <c r="H673" s="99"/>
      <c r="I673" s="99"/>
      <c r="J673" s="100"/>
      <c r="K673" s="99"/>
    </row>
    <row r="674" ht="15.75" customHeight="1">
      <c r="A674" s="98"/>
      <c r="B674" s="98"/>
      <c r="C674" s="98"/>
      <c r="D674" s="99"/>
      <c r="E674" s="99"/>
      <c r="F674" s="98"/>
      <c r="G674" s="492"/>
      <c r="H674" s="99"/>
      <c r="I674" s="99"/>
      <c r="J674" s="100"/>
      <c r="K674" s="99"/>
    </row>
    <row r="675" ht="15.75" customHeight="1">
      <c r="A675" s="98"/>
      <c r="B675" s="98"/>
      <c r="C675" s="98"/>
      <c r="D675" s="99"/>
      <c r="E675" s="99"/>
      <c r="F675" s="98"/>
      <c r="G675" s="492"/>
      <c r="H675" s="99"/>
      <c r="I675" s="99"/>
      <c r="J675" s="100"/>
      <c r="K675" s="99"/>
    </row>
    <row r="676" ht="15.75" customHeight="1">
      <c r="A676" s="98"/>
      <c r="B676" s="98"/>
      <c r="C676" s="98"/>
      <c r="D676" s="99"/>
      <c r="E676" s="99"/>
      <c r="F676" s="98"/>
      <c r="G676" s="492"/>
      <c r="H676" s="99"/>
      <c r="I676" s="99"/>
      <c r="J676" s="100"/>
      <c r="K676" s="99"/>
    </row>
    <row r="677" ht="15.75" customHeight="1">
      <c r="A677" s="98"/>
      <c r="B677" s="98"/>
      <c r="C677" s="98"/>
      <c r="D677" s="99"/>
      <c r="E677" s="99"/>
      <c r="F677" s="98"/>
      <c r="G677" s="492"/>
      <c r="H677" s="99"/>
      <c r="I677" s="99"/>
      <c r="J677" s="100"/>
      <c r="K677" s="99"/>
    </row>
    <row r="678" ht="15.75" customHeight="1">
      <c r="A678" s="98"/>
      <c r="B678" s="98"/>
      <c r="C678" s="98"/>
      <c r="D678" s="99"/>
      <c r="E678" s="99"/>
      <c r="F678" s="98"/>
      <c r="G678" s="492"/>
      <c r="H678" s="99"/>
      <c r="I678" s="99"/>
      <c r="J678" s="100"/>
      <c r="K678" s="99"/>
    </row>
    <row r="679" ht="15.75" customHeight="1">
      <c r="A679" s="98"/>
      <c r="B679" s="98"/>
      <c r="C679" s="98"/>
      <c r="D679" s="99"/>
      <c r="E679" s="99"/>
      <c r="F679" s="98"/>
      <c r="G679" s="492"/>
      <c r="H679" s="99"/>
      <c r="I679" s="99"/>
      <c r="J679" s="100"/>
      <c r="K679" s="99"/>
    </row>
    <row r="680" ht="15.75" customHeight="1">
      <c r="A680" s="98"/>
      <c r="B680" s="98"/>
      <c r="C680" s="98"/>
      <c r="D680" s="99"/>
      <c r="E680" s="99"/>
      <c r="F680" s="98"/>
      <c r="G680" s="492"/>
      <c r="H680" s="99"/>
      <c r="I680" s="99"/>
      <c r="J680" s="100"/>
      <c r="K680" s="99"/>
    </row>
    <row r="681" ht="15.75" customHeight="1">
      <c r="A681" s="98"/>
      <c r="B681" s="98"/>
      <c r="C681" s="98"/>
      <c r="D681" s="99"/>
      <c r="E681" s="99"/>
      <c r="F681" s="98"/>
      <c r="G681" s="492"/>
      <c r="H681" s="99"/>
      <c r="I681" s="99"/>
      <c r="J681" s="100"/>
      <c r="K681" s="99"/>
    </row>
    <row r="682" ht="15.75" customHeight="1">
      <c r="A682" s="98"/>
      <c r="B682" s="98"/>
      <c r="C682" s="98"/>
      <c r="D682" s="99"/>
      <c r="E682" s="99"/>
      <c r="F682" s="98"/>
      <c r="G682" s="492"/>
      <c r="H682" s="99"/>
      <c r="I682" s="99"/>
      <c r="J682" s="100"/>
      <c r="K682" s="99"/>
    </row>
    <row r="683" ht="15.75" customHeight="1">
      <c r="A683" s="98"/>
      <c r="B683" s="98"/>
      <c r="C683" s="98"/>
      <c r="D683" s="99"/>
      <c r="E683" s="99"/>
      <c r="F683" s="98"/>
      <c r="G683" s="492"/>
      <c r="H683" s="99"/>
      <c r="I683" s="99"/>
      <c r="J683" s="100"/>
      <c r="K683" s="99"/>
    </row>
    <row r="684" ht="15.75" customHeight="1">
      <c r="A684" s="98"/>
      <c r="B684" s="98"/>
      <c r="C684" s="98"/>
      <c r="D684" s="99"/>
      <c r="E684" s="99"/>
      <c r="F684" s="98"/>
      <c r="G684" s="492"/>
      <c r="H684" s="99"/>
      <c r="I684" s="99"/>
      <c r="J684" s="100"/>
      <c r="K684" s="99"/>
    </row>
    <row r="685" ht="15.75" customHeight="1">
      <c r="A685" s="98"/>
      <c r="B685" s="98"/>
      <c r="C685" s="98"/>
      <c r="D685" s="99"/>
      <c r="E685" s="99"/>
      <c r="F685" s="98"/>
      <c r="G685" s="492"/>
      <c r="H685" s="99"/>
      <c r="I685" s="99"/>
      <c r="J685" s="100"/>
      <c r="K685" s="99"/>
    </row>
    <row r="686" ht="15.75" customHeight="1">
      <c r="A686" s="98"/>
      <c r="B686" s="98"/>
      <c r="C686" s="98"/>
      <c r="D686" s="99"/>
      <c r="E686" s="99"/>
      <c r="F686" s="98"/>
      <c r="G686" s="492"/>
      <c r="H686" s="99"/>
      <c r="I686" s="99"/>
      <c r="J686" s="100"/>
      <c r="K686" s="99"/>
    </row>
    <row r="687" ht="15.75" customHeight="1">
      <c r="A687" s="98"/>
      <c r="B687" s="98"/>
      <c r="C687" s="98"/>
      <c r="D687" s="99"/>
      <c r="E687" s="99"/>
      <c r="F687" s="98"/>
      <c r="G687" s="492"/>
      <c r="H687" s="99"/>
      <c r="I687" s="99"/>
      <c r="J687" s="100"/>
      <c r="K687" s="99"/>
    </row>
    <row r="688" ht="15.75" customHeight="1">
      <c r="A688" s="98"/>
      <c r="B688" s="98"/>
      <c r="C688" s="98"/>
      <c r="D688" s="99"/>
      <c r="E688" s="99"/>
      <c r="F688" s="98"/>
      <c r="G688" s="492"/>
      <c r="H688" s="99"/>
      <c r="I688" s="99"/>
      <c r="J688" s="100"/>
      <c r="K688" s="99"/>
    </row>
    <row r="689" ht="15.75" customHeight="1">
      <c r="A689" s="98"/>
      <c r="B689" s="98"/>
      <c r="C689" s="98"/>
      <c r="D689" s="99"/>
      <c r="E689" s="99"/>
      <c r="F689" s="98"/>
      <c r="G689" s="492"/>
      <c r="H689" s="99"/>
      <c r="I689" s="99"/>
      <c r="J689" s="100"/>
      <c r="K689" s="99"/>
    </row>
    <row r="690" ht="15.75" customHeight="1">
      <c r="A690" s="98"/>
      <c r="B690" s="98"/>
      <c r="C690" s="98"/>
      <c r="D690" s="99"/>
      <c r="E690" s="99"/>
      <c r="F690" s="98"/>
      <c r="G690" s="492"/>
      <c r="H690" s="99"/>
      <c r="I690" s="99"/>
      <c r="J690" s="100"/>
      <c r="K690" s="99"/>
    </row>
    <row r="691" ht="15.75" customHeight="1">
      <c r="A691" s="98"/>
      <c r="B691" s="98"/>
      <c r="C691" s="98"/>
      <c r="D691" s="99"/>
      <c r="E691" s="99"/>
      <c r="F691" s="98"/>
      <c r="G691" s="492"/>
      <c r="H691" s="99"/>
      <c r="I691" s="99"/>
      <c r="J691" s="100"/>
      <c r="K691" s="99"/>
    </row>
    <row r="692" ht="15.75" customHeight="1">
      <c r="A692" s="98"/>
      <c r="B692" s="98"/>
      <c r="C692" s="98"/>
      <c r="D692" s="99"/>
      <c r="E692" s="99"/>
      <c r="F692" s="98"/>
      <c r="G692" s="492"/>
      <c r="H692" s="99"/>
      <c r="I692" s="99"/>
      <c r="J692" s="100"/>
      <c r="K692" s="99"/>
    </row>
    <row r="693" ht="15.75" customHeight="1">
      <c r="A693" s="98"/>
      <c r="B693" s="98"/>
      <c r="C693" s="98"/>
      <c r="D693" s="99"/>
      <c r="E693" s="99"/>
      <c r="F693" s="98"/>
      <c r="G693" s="492"/>
      <c r="H693" s="99"/>
      <c r="I693" s="99"/>
      <c r="J693" s="100"/>
      <c r="K693" s="99"/>
    </row>
    <row r="694" ht="15.75" customHeight="1">
      <c r="A694" s="98"/>
      <c r="B694" s="98"/>
      <c r="C694" s="98"/>
      <c r="D694" s="99"/>
      <c r="E694" s="99"/>
      <c r="F694" s="98"/>
      <c r="G694" s="492"/>
      <c r="H694" s="99"/>
      <c r="I694" s="99"/>
      <c r="J694" s="100"/>
      <c r="K694" s="99"/>
    </row>
    <row r="695" ht="15.75" customHeight="1">
      <c r="A695" s="98"/>
      <c r="B695" s="98"/>
      <c r="C695" s="98"/>
      <c r="D695" s="99"/>
      <c r="E695" s="99"/>
      <c r="F695" s="98"/>
      <c r="G695" s="492"/>
      <c r="H695" s="99"/>
      <c r="I695" s="99"/>
      <c r="J695" s="100"/>
      <c r="K695" s="99"/>
    </row>
    <row r="696" ht="15.75" customHeight="1">
      <c r="A696" s="98"/>
      <c r="B696" s="98"/>
      <c r="C696" s="98"/>
      <c r="D696" s="99"/>
      <c r="E696" s="99"/>
      <c r="F696" s="98"/>
      <c r="G696" s="492"/>
      <c r="H696" s="99"/>
      <c r="I696" s="99"/>
      <c r="J696" s="100"/>
      <c r="K696" s="99"/>
    </row>
    <row r="697" ht="15.75" customHeight="1">
      <c r="A697" s="98"/>
      <c r="B697" s="98"/>
      <c r="C697" s="98"/>
      <c r="D697" s="99"/>
      <c r="E697" s="99"/>
      <c r="F697" s="98"/>
      <c r="G697" s="492"/>
      <c r="H697" s="99"/>
      <c r="I697" s="99"/>
      <c r="J697" s="100"/>
      <c r="K697" s="99"/>
    </row>
    <row r="698" ht="15.75" customHeight="1">
      <c r="A698" s="98"/>
      <c r="B698" s="98"/>
      <c r="C698" s="98"/>
      <c r="D698" s="99"/>
      <c r="E698" s="99"/>
      <c r="F698" s="98"/>
      <c r="G698" s="492"/>
      <c r="H698" s="99"/>
      <c r="I698" s="99"/>
      <c r="J698" s="100"/>
      <c r="K698" s="99"/>
    </row>
    <row r="699" ht="15.75" customHeight="1">
      <c r="A699" s="98"/>
      <c r="B699" s="98"/>
      <c r="C699" s="98"/>
      <c r="D699" s="99"/>
      <c r="E699" s="99"/>
      <c r="F699" s="98"/>
      <c r="G699" s="492"/>
      <c r="H699" s="99"/>
      <c r="I699" s="99"/>
      <c r="J699" s="100"/>
      <c r="K699" s="99"/>
    </row>
    <row r="700" ht="15.75" customHeight="1">
      <c r="A700" s="98"/>
      <c r="B700" s="98"/>
      <c r="C700" s="98"/>
      <c r="D700" s="99"/>
      <c r="E700" s="99"/>
      <c r="F700" s="98"/>
      <c r="G700" s="492"/>
      <c r="H700" s="99"/>
      <c r="I700" s="99"/>
      <c r="J700" s="100"/>
      <c r="K700" s="99"/>
    </row>
    <row r="701" ht="15.75" customHeight="1">
      <c r="A701" s="98"/>
      <c r="B701" s="98"/>
      <c r="C701" s="98"/>
      <c r="D701" s="99"/>
      <c r="E701" s="99"/>
      <c r="F701" s="98"/>
      <c r="G701" s="492"/>
      <c r="H701" s="99"/>
      <c r="I701" s="99"/>
      <c r="J701" s="100"/>
      <c r="K701" s="99"/>
    </row>
    <row r="702" ht="15.75" customHeight="1">
      <c r="A702" s="98"/>
      <c r="B702" s="98"/>
      <c r="C702" s="98"/>
      <c r="D702" s="99"/>
      <c r="E702" s="99"/>
      <c r="F702" s="98"/>
      <c r="G702" s="492"/>
      <c r="H702" s="99"/>
      <c r="I702" s="99"/>
      <c r="J702" s="100"/>
      <c r="K702" s="99"/>
    </row>
    <row r="703" ht="15.75" customHeight="1">
      <c r="A703" s="98"/>
      <c r="B703" s="98"/>
      <c r="C703" s="98"/>
      <c r="D703" s="99"/>
      <c r="E703" s="99"/>
      <c r="F703" s="98"/>
      <c r="G703" s="492"/>
      <c r="H703" s="99"/>
      <c r="I703" s="99"/>
      <c r="J703" s="100"/>
      <c r="K703" s="99"/>
    </row>
    <row r="704" ht="15.75" customHeight="1">
      <c r="A704" s="98"/>
      <c r="B704" s="98"/>
      <c r="C704" s="98"/>
      <c r="D704" s="99"/>
      <c r="E704" s="99"/>
      <c r="F704" s="98"/>
      <c r="G704" s="492"/>
      <c r="H704" s="99"/>
      <c r="I704" s="99"/>
      <c r="J704" s="100"/>
      <c r="K704" s="99"/>
    </row>
    <row r="705" ht="15.75" customHeight="1">
      <c r="A705" s="98"/>
      <c r="B705" s="98"/>
      <c r="C705" s="98"/>
      <c r="D705" s="99"/>
      <c r="E705" s="99"/>
      <c r="F705" s="98"/>
      <c r="G705" s="492"/>
      <c r="H705" s="99"/>
      <c r="I705" s="99"/>
      <c r="J705" s="100"/>
      <c r="K705" s="99"/>
    </row>
    <row r="706" ht="15.75" customHeight="1">
      <c r="A706" s="98"/>
      <c r="B706" s="98"/>
      <c r="C706" s="98"/>
      <c r="D706" s="99"/>
      <c r="E706" s="99"/>
      <c r="F706" s="98"/>
      <c r="G706" s="492"/>
      <c r="H706" s="99"/>
      <c r="I706" s="99"/>
      <c r="J706" s="100"/>
      <c r="K706" s="99"/>
    </row>
    <row r="707" ht="15.75" customHeight="1">
      <c r="A707" s="98"/>
      <c r="B707" s="98"/>
      <c r="C707" s="98"/>
      <c r="D707" s="99"/>
      <c r="E707" s="99"/>
      <c r="F707" s="98"/>
      <c r="G707" s="492"/>
      <c r="H707" s="99"/>
      <c r="I707" s="99"/>
      <c r="J707" s="100"/>
      <c r="K707" s="99"/>
    </row>
    <row r="708" ht="15.75" customHeight="1">
      <c r="A708" s="98"/>
      <c r="B708" s="98"/>
      <c r="C708" s="98"/>
      <c r="D708" s="99"/>
      <c r="E708" s="99"/>
      <c r="F708" s="98"/>
      <c r="G708" s="492"/>
      <c r="H708" s="99"/>
      <c r="I708" s="99"/>
      <c r="J708" s="100"/>
      <c r="K708" s="99"/>
    </row>
    <row r="709" ht="15.75" customHeight="1">
      <c r="A709" s="98"/>
      <c r="B709" s="98"/>
      <c r="C709" s="98"/>
      <c r="D709" s="99"/>
      <c r="E709" s="99"/>
      <c r="F709" s="98"/>
      <c r="G709" s="492"/>
      <c r="H709" s="99"/>
      <c r="I709" s="99"/>
      <c r="J709" s="100"/>
      <c r="K709" s="99"/>
    </row>
    <row r="710" ht="15.75" customHeight="1">
      <c r="A710" s="98"/>
      <c r="B710" s="98"/>
      <c r="C710" s="98"/>
      <c r="D710" s="99"/>
      <c r="E710" s="99"/>
      <c r="F710" s="98"/>
      <c r="G710" s="492"/>
      <c r="H710" s="99"/>
      <c r="I710" s="99"/>
      <c r="J710" s="100"/>
      <c r="K710" s="99"/>
    </row>
    <row r="711" ht="15.75" customHeight="1">
      <c r="A711" s="98"/>
      <c r="B711" s="98"/>
      <c r="C711" s="98"/>
      <c r="D711" s="99"/>
      <c r="E711" s="99"/>
      <c r="F711" s="98"/>
      <c r="G711" s="492"/>
      <c r="H711" s="99"/>
      <c r="I711" s="99"/>
      <c r="J711" s="100"/>
      <c r="K711" s="99"/>
    </row>
    <row r="712" ht="15.75" customHeight="1">
      <c r="A712" s="98"/>
      <c r="B712" s="98"/>
      <c r="C712" s="98"/>
      <c r="D712" s="99"/>
      <c r="E712" s="99"/>
      <c r="F712" s="98"/>
      <c r="G712" s="492"/>
      <c r="H712" s="99"/>
      <c r="I712" s="99"/>
      <c r="J712" s="100"/>
      <c r="K712" s="99"/>
    </row>
    <row r="713" ht="15.75" customHeight="1">
      <c r="A713" s="98"/>
      <c r="B713" s="98"/>
      <c r="C713" s="98"/>
      <c r="D713" s="99"/>
      <c r="E713" s="99"/>
      <c r="F713" s="98"/>
      <c r="G713" s="492"/>
      <c r="H713" s="99"/>
      <c r="I713" s="99"/>
      <c r="J713" s="100"/>
      <c r="K713" s="99"/>
    </row>
    <row r="714" ht="15.75" customHeight="1">
      <c r="A714" s="98"/>
      <c r="B714" s="98"/>
      <c r="C714" s="98"/>
      <c r="D714" s="99"/>
      <c r="E714" s="99"/>
      <c r="F714" s="98"/>
      <c r="G714" s="492"/>
      <c r="H714" s="99"/>
      <c r="I714" s="99"/>
      <c r="J714" s="100"/>
      <c r="K714" s="99"/>
    </row>
    <row r="715" ht="15.75" customHeight="1">
      <c r="A715" s="98"/>
      <c r="B715" s="98"/>
      <c r="C715" s="98"/>
      <c r="D715" s="99"/>
      <c r="E715" s="99"/>
      <c r="F715" s="98"/>
      <c r="G715" s="492"/>
      <c r="H715" s="99"/>
      <c r="I715" s="99"/>
      <c r="J715" s="100"/>
      <c r="K715" s="99"/>
    </row>
    <row r="716" ht="15.75" customHeight="1">
      <c r="A716" s="98"/>
      <c r="B716" s="98"/>
      <c r="C716" s="98"/>
      <c r="D716" s="99"/>
      <c r="E716" s="99"/>
      <c r="F716" s="98"/>
      <c r="G716" s="492"/>
      <c r="H716" s="99"/>
      <c r="I716" s="99"/>
      <c r="J716" s="100"/>
      <c r="K716" s="99"/>
    </row>
    <row r="717" ht="15.75" customHeight="1">
      <c r="A717" s="98"/>
      <c r="B717" s="98"/>
      <c r="C717" s="98"/>
      <c r="D717" s="99"/>
      <c r="E717" s="99"/>
      <c r="F717" s="98"/>
      <c r="G717" s="492"/>
      <c r="H717" s="99"/>
      <c r="I717" s="99"/>
      <c r="J717" s="100"/>
      <c r="K717" s="99"/>
    </row>
    <row r="718" ht="15.75" customHeight="1">
      <c r="A718" s="98"/>
      <c r="B718" s="98"/>
      <c r="C718" s="98"/>
      <c r="D718" s="99"/>
      <c r="E718" s="99"/>
      <c r="F718" s="98"/>
      <c r="G718" s="492"/>
      <c r="H718" s="99"/>
      <c r="I718" s="99"/>
      <c r="J718" s="100"/>
      <c r="K718" s="99"/>
    </row>
    <row r="719" ht="15.75" customHeight="1">
      <c r="A719" s="98"/>
      <c r="B719" s="98"/>
      <c r="C719" s="98"/>
      <c r="D719" s="99"/>
      <c r="E719" s="99"/>
      <c r="F719" s="98"/>
      <c r="G719" s="492"/>
      <c r="H719" s="99"/>
      <c r="I719" s="99"/>
      <c r="J719" s="100"/>
      <c r="K719" s="99"/>
    </row>
    <row r="720" ht="15.75" customHeight="1">
      <c r="A720" s="98"/>
      <c r="B720" s="98"/>
      <c r="C720" s="98"/>
      <c r="D720" s="99"/>
      <c r="E720" s="99"/>
      <c r="F720" s="98"/>
      <c r="G720" s="492"/>
      <c r="H720" s="99"/>
      <c r="I720" s="99"/>
      <c r="J720" s="100"/>
      <c r="K720" s="99"/>
    </row>
    <row r="721" ht="15.75" customHeight="1">
      <c r="A721" s="98"/>
      <c r="B721" s="98"/>
      <c r="C721" s="98"/>
      <c r="D721" s="99"/>
      <c r="E721" s="99"/>
      <c r="F721" s="98"/>
      <c r="G721" s="492"/>
      <c r="H721" s="99"/>
      <c r="I721" s="99"/>
      <c r="J721" s="100"/>
      <c r="K721" s="99"/>
    </row>
    <row r="722" ht="15.75" customHeight="1">
      <c r="A722" s="98"/>
      <c r="B722" s="98"/>
      <c r="C722" s="98"/>
      <c r="D722" s="99"/>
      <c r="E722" s="99"/>
      <c r="F722" s="98"/>
      <c r="G722" s="492"/>
      <c r="H722" s="99"/>
      <c r="I722" s="99"/>
      <c r="J722" s="100"/>
      <c r="K722" s="99"/>
    </row>
    <row r="723" ht="15.75" customHeight="1">
      <c r="A723" s="98"/>
      <c r="B723" s="98"/>
      <c r="C723" s="98"/>
      <c r="D723" s="99"/>
      <c r="E723" s="99"/>
      <c r="F723" s="98"/>
      <c r="G723" s="492"/>
      <c r="H723" s="99"/>
      <c r="I723" s="99"/>
      <c r="J723" s="100"/>
      <c r="K723" s="99"/>
    </row>
    <row r="724" ht="15.75" customHeight="1">
      <c r="A724" s="98"/>
      <c r="B724" s="98"/>
      <c r="C724" s="98"/>
      <c r="D724" s="99"/>
      <c r="E724" s="99"/>
      <c r="F724" s="98"/>
      <c r="G724" s="492"/>
      <c r="H724" s="99"/>
      <c r="I724" s="99"/>
      <c r="J724" s="100"/>
      <c r="K724" s="99"/>
    </row>
    <row r="725" ht="15.75" customHeight="1">
      <c r="A725" s="98"/>
      <c r="B725" s="98"/>
      <c r="C725" s="98"/>
      <c r="D725" s="99"/>
      <c r="E725" s="99"/>
      <c r="F725" s="98"/>
      <c r="G725" s="492"/>
      <c r="H725" s="99"/>
      <c r="I725" s="99"/>
      <c r="J725" s="100"/>
      <c r="K725" s="99"/>
    </row>
    <row r="726" ht="15.75" customHeight="1">
      <c r="A726" s="98"/>
      <c r="B726" s="98"/>
      <c r="C726" s="98"/>
      <c r="D726" s="99"/>
      <c r="E726" s="99"/>
      <c r="F726" s="98"/>
      <c r="G726" s="492"/>
      <c r="H726" s="99"/>
      <c r="I726" s="99"/>
      <c r="J726" s="100"/>
      <c r="K726" s="99"/>
    </row>
    <row r="727" ht="15.75" customHeight="1">
      <c r="A727" s="98"/>
      <c r="B727" s="98"/>
      <c r="C727" s="98"/>
      <c r="D727" s="99"/>
      <c r="E727" s="99"/>
      <c r="F727" s="98"/>
      <c r="G727" s="492"/>
      <c r="H727" s="99"/>
      <c r="I727" s="99"/>
      <c r="J727" s="100"/>
      <c r="K727" s="99"/>
    </row>
    <row r="728" ht="15.75" customHeight="1">
      <c r="A728" s="98"/>
      <c r="B728" s="98"/>
      <c r="C728" s="98"/>
      <c r="D728" s="99"/>
      <c r="E728" s="99"/>
      <c r="F728" s="98"/>
      <c r="G728" s="492"/>
      <c r="H728" s="99"/>
      <c r="I728" s="99"/>
      <c r="J728" s="100"/>
      <c r="K728" s="99"/>
    </row>
    <row r="729" ht="15.75" customHeight="1">
      <c r="A729" s="98"/>
      <c r="B729" s="98"/>
      <c r="C729" s="98"/>
      <c r="D729" s="99"/>
      <c r="E729" s="99"/>
      <c r="F729" s="98"/>
      <c r="G729" s="492"/>
      <c r="H729" s="99"/>
      <c r="I729" s="99"/>
      <c r="J729" s="100"/>
      <c r="K729" s="99"/>
    </row>
    <row r="730" ht="15.75" customHeight="1">
      <c r="A730" s="98"/>
      <c r="B730" s="98"/>
      <c r="C730" s="98"/>
      <c r="D730" s="99"/>
      <c r="E730" s="99"/>
      <c r="F730" s="98"/>
      <c r="G730" s="492"/>
      <c r="H730" s="99"/>
      <c r="I730" s="99"/>
      <c r="J730" s="100"/>
      <c r="K730" s="99"/>
    </row>
    <row r="731" ht="15.75" customHeight="1">
      <c r="A731" s="98"/>
      <c r="B731" s="98"/>
      <c r="C731" s="98"/>
      <c r="D731" s="99"/>
      <c r="E731" s="99"/>
      <c r="F731" s="98"/>
      <c r="G731" s="492"/>
      <c r="H731" s="99"/>
      <c r="I731" s="99"/>
      <c r="J731" s="100"/>
      <c r="K731" s="99"/>
    </row>
    <row r="732" ht="15.75" customHeight="1">
      <c r="A732" s="98"/>
      <c r="B732" s="98"/>
      <c r="C732" s="98"/>
      <c r="D732" s="99"/>
      <c r="E732" s="99"/>
      <c r="F732" s="98"/>
      <c r="G732" s="492"/>
      <c r="H732" s="99"/>
      <c r="I732" s="99"/>
      <c r="J732" s="100"/>
      <c r="K732" s="99"/>
    </row>
    <row r="733" ht="15.75" customHeight="1">
      <c r="A733" s="98"/>
      <c r="B733" s="98"/>
      <c r="C733" s="98"/>
      <c r="D733" s="99"/>
      <c r="E733" s="99"/>
      <c r="F733" s="98"/>
      <c r="G733" s="492"/>
      <c r="H733" s="99"/>
      <c r="I733" s="99"/>
      <c r="J733" s="100"/>
      <c r="K733" s="99"/>
    </row>
    <row r="734" ht="15.75" customHeight="1">
      <c r="A734" s="98"/>
      <c r="B734" s="98"/>
      <c r="C734" s="98"/>
      <c r="D734" s="99"/>
      <c r="E734" s="99"/>
      <c r="F734" s="98"/>
      <c r="G734" s="492"/>
      <c r="H734" s="99"/>
      <c r="I734" s="99"/>
      <c r="J734" s="100"/>
      <c r="K734" s="99"/>
    </row>
    <row r="735" ht="15.75" customHeight="1">
      <c r="A735" s="98"/>
      <c r="B735" s="98"/>
      <c r="C735" s="98"/>
      <c r="D735" s="99"/>
      <c r="E735" s="99"/>
      <c r="F735" s="98"/>
      <c r="G735" s="492"/>
      <c r="H735" s="99"/>
      <c r="I735" s="99"/>
      <c r="J735" s="100"/>
      <c r="K735" s="99"/>
    </row>
    <row r="736" ht="15.75" customHeight="1">
      <c r="A736" s="98"/>
      <c r="B736" s="98"/>
      <c r="C736" s="98"/>
      <c r="D736" s="99"/>
      <c r="E736" s="99"/>
      <c r="F736" s="98"/>
      <c r="G736" s="492"/>
      <c r="H736" s="99"/>
      <c r="I736" s="99"/>
      <c r="J736" s="100"/>
      <c r="K736" s="99"/>
    </row>
    <row r="737" ht="15.75" customHeight="1">
      <c r="A737" s="98"/>
      <c r="B737" s="98"/>
      <c r="C737" s="98"/>
      <c r="D737" s="99"/>
      <c r="E737" s="99"/>
      <c r="F737" s="98"/>
      <c r="G737" s="492"/>
      <c r="H737" s="99"/>
      <c r="I737" s="99"/>
      <c r="J737" s="100"/>
      <c r="K737" s="99"/>
    </row>
    <row r="738" ht="15.75" customHeight="1">
      <c r="A738" s="98"/>
      <c r="B738" s="98"/>
      <c r="C738" s="98"/>
      <c r="D738" s="99"/>
      <c r="E738" s="99"/>
      <c r="F738" s="98"/>
      <c r="G738" s="492"/>
      <c r="H738" s="99"/>
      <c r="I738" s="99"/>
      <c r="J738" s="100"/>
      <c r="K738" s="99"/>
    </row>
    <row r="739" ht="15.75" customHeight="1">
      <c r="A739" s="98"/>
      <c r="B739" s="98"/>
      <c r="C739" s="98"/>
      <c r="D739" s="99"/>
      <c r="E739" s="99"/>
      <c r="F739" s="98"/>
      <c r="G739" s="492"/>
      <c r="H739" s="99"/>
      <c r="I739" s="99"/>
      <c r="J739" s="100"/>
      <c r="K739" s="99"/>
    </row>
    <row r="740" ht="15.75" customHeight="1">
      <c r="A740" s="98"/>
      <c r="B740" s="98"/>
      <c r="C740" s="98"/>
      <c r="D740" s="99"/>
      <c r="E740" s="99"/>
      <c r="F740" s="98"/>
      <c r="G740" s="492"/>
      <c r="H740" s="99"/>
      <c r="I740" s="99"/>
      <c r="J740" s="100"/>
      <c r="K740" s="99"/>
    </row>
    <row r="741" ht="15.75" customHeight="1">
      <c r="A741" s="98"/>
      <c r="B741" s="98"/>
      <c r="C741" s="98"/>
      <c r="D741" s="99"/>
      <c r="E741" s="99"/>
      <c r="F741" s="98"/>
      <c r="G741" s="492"/>
      <c r="H741" s="99"/>
      <c r="I741" s="99"/>
      <c r="J741" s="100"/>
      <c r="K741" s="99"/>
    </row>
    <row r="742" ht="15.75" customHeight="1">
      <c r="A742" s="98"/>
      <c r="B742" s="98"/>
      <c r="C742" s="98"/>
      <c r="D742" s="99"/>
      <c r="E742" s="99"/>
      <c r="F742" s="98"/>
      <c r="G742" s="492"/>
      <c r="H742" s="99"/>
      <c r="I742" s="99"/>
      <c r="J742" s="100"/>
      <c r="K742" s="99"/>
    </row>
    <row r="743" ht="15.75" customHeight="1">
      <c r="A743" s="98"/>
      <c r="B743" s="98"/>
      <c r="C743" s="98"/>
      <c r="D743" s="99"/>
      <c r="E743" s="99"/>
      <c r="F743" s="98"/>
      <c r="G743" s="492"/>
      <c r="H743" s="99"/>
      <c r="I743" s="99"/>
      <c r="J743" s="100"/>
      <c r="K743" s="99"/>
    </row>
    <row r="744" ht="15.75" customHeight="1">
      <c r="A744" s="98"/>
      <c r="B744" s="98"/>
      <c r="C744" s="98"/>
      <c r="D744" s="99"/>
      <c r="E744" s="99"/>
      <c r="F744" s="98"/>
      <c r="G744" s="492"/>
      <c r="H744" s="99"/>
      <c r="I744" s="99"/>
      <c r="J744" s="100"/>
      <c r="K744" s="99"/>
    </row>
    <row r="745" ht="15.75" customHeight="1">
      <c r="A745" s="98"/>
      <c r="B745" s="98"/>
      <c r="C745" s="98"/>
      <c r="D745" s="99"/>
      <c r="E745" s="99"/>
      <c r="F745" s="98"/>
      <c r="G745" s="492"/>
      <c r="H745" s="99"/>
      <c r="I745" s="99"/>
      <c r="J745" s="100"/>
      <c r="K745" s="99"/>
    </row>
  </sheetData>
  <autoFilter ref="$A$9:$H$540"/>
  <mergeCells count="122">
    <mergeCell ref="F6:G7"/>
    <mergeCell ref="H6:H7"/>
    <mergeCell ref="A1:H1"/>
    <mergeCell ref="A2:H2"/>
    <mergeCell ref="A3:H3"/>
    <mergeCell ref="A4:H4"/>
    <mergeCell ref="A6:A7"/>
    <mergeCell ref="F8:G8"/>
    <mergeCell ref="C29:D29"/>
    <mergeCell ref="B32:D32"/>
    <mergeCell ref="C20:D20"/>
    <mergeCell ref="C22:D22"/>
    <mergeCell ref="D6:D7"/>
    <mergeCell ref="E6:E7"/>
    <mergeCell ref="C17:D17"/>
    <mergeCell ref="B10:D10"/>
    <mergeCell ref="C11:D11"/>
    <mergeCell ref="C15:D15"/>
    <mergeCell ref="C37:D37"/>
    <mergeCell ref="C24:D24"/>
    <mergeCell ref="C33:D33"/>
    <mergeCell ref="C40:D40"/>
    <mergeCell ref="B44:D44"/>
    <mergeCell ref="C100:D100"/>
    <mergeCell ref="C107:D107"/>
    <mergeCell ref="C114:D114"/>
    <mergeCell ref="C119:D119"/>
    <mergeCell ref="C60:D60"/>
    <mergeCell ref="C62:D62"/>
    <mergeCell ref="C81:D81"/>
    <mergeCell ref="C86:D86"/>
    <mergeCell ref="C91:D91"/>
    <mergeCell ref="C42:D42"/>
    <mergeCell ref="C45:D45"/>
    <mergeCell ref="C27:D27"/>
    <mergeCell ref="C48:D48"/>
    <mergeCell ref="C50:D50"/>
    <mergeCell ref="C52:D52"/>
    <mergeCell ref="C54:D54"/>
    <mergeCell ref="C56:D56"/>
    <mergeCell ref="C58:D58"/>
    <mergeCell ref="C128:D128"/>
    <mergeCell ref="C135:D135"/>
    <mergeCell ref="C141:D141"/>
    <mergeCell ref="C143:D143"/>
    <mergeCell ref="C145:D145"/>
    <mergeCell ref="C147:D147"/>
    <mergeCell ref="C204:D204"/>
    <mergeCell ref="C214:D214"/>
    <mergeCell ref="C217:D217"/>
    <mergeCell ref="C230:D230"/>
    <mergeCell ref="C192:D192"/>
    <mergeCell ref="C154:D154"/>
    <mergeCell ref="C161:D161"/>
    <mergeCell ref="C168:D168"/>
    <mergeCell ref="C175:D175"/>
    <mergeCell ref="C180:D180"/>
    <mergeCell ref="C189:D189"/>
    <mergeCell ref="C278:D278"/>
    <mergeCell ref="C287:D287"/>
    <mergeCell ref="C247:D247"/>
    <mergeCell ref="C255:D255"/>
    <mergeCell ref="C239:D239"/>
    <mergeCell ref="B302:D302"/>
    <mergeCell ref="C263:D263"/>
    <mergeCell ref="C270:D270"/>
    <mergeCell ref="C293:D293"/>
    <mergeCell ref="C382:D382"/>
    <mergeCell ref="C389:D389"/>
    <mergeCell ref="C398:D398"/>
    <mergeCell ref="C401:D401"/>
    <mergeCell ref="C373:D373"/>
    <mergeCell ref="C375:D375"/>
    <mergeCell ref="C379:D379"/>
    <mergeCell ref="B381:D381"/>
    <mergeCell ref="C370:D370"/>
    <mergeCell ref="B404:D404"/>
    <mergeCell ref="C405:D405"/>
    <mergeCell ref="C413:D413"/>
    <mergeCell ref="C416:D416"/>
    <mergeCell ref="C419:D419"/>
    <mergeCell ref="C423:D423"/>
    <mergeCell ref="B442:D442"/>
    <mergeCell ref="C430:D430"/>
    <mergeCell ref="C426:D426"/>
    <mergeCell ref="C487:D487"/>
    <mergeCell ref="C493:D493"/>
    <mergeCell ref="C500:D500"/>
    <mergeCell ref="C508:D508"/>
    <mergeCell ref="C438:D438"/>
    <mergeCell ref="B435:D435"/>
    <mergeCell ref="C436:D436"/>
    <mergeCell ref="A533:H533"/>
    <mergeCell ref="A534:H534"/>
    <mergeCell ref="A535:H535"/>
    <mergeCell ref="A536:H536"/>
    <mergeCell ref="C303:D303"/>
    <mergeCell ref="C308:D308"/>
    <mergeCell ref="C318:D318"/>
    <mergeCell ref="C323:D323"/>
    <mergeCell ref="C328:D328"/>
    <mergeCell ref="C333:D333"/>
    <mergeCell ref="C364:D364"/>
    <mergeCell ref="C366:D366"/>
    <mergeCell ref="C300:D300"/>
    <mergeCell ref="C338:D338"/>
    <mergeCell ref="C343:D343"/>
    <mergeCell ref="C345:D345"/>
    <mergeCell ref="C347:D347"/>
    <mergeCell ref="B358:D358"/>
    <mergeCell ref="C359:D359"/>
    <mergeCell ref="C392:D392"/>
    <mergeCell ref="C395:D395"/>
    <mergeCell ref="C513:D513"/>
    <mergeCell ref="C520:D520"/>
    <mergeCell ref="C440:D440"/>
    <mergeCell ref="C457:D457"/>
    <mergeCell ref="C471:D471"/>
    <mergeCell ref="C478:D478"/>
    <mergeCell ref="C447:D447"/>
    <mergeCell ref="B455:D455"/>
    <mergeCell ref="C444:D444"/>
  </mergeCells>
  <printOptions horizontalCentered="1"/>
  <pageMargins bottom="0.31496062992125984" footer="0.0" header="0.0" left="0.1968503937007874" right="0.1968503937007874" top="0.31496062992125984"/>
  <pageSetup scale="50" orientation="landscape"/>
  <headerFooter>
    <oddFooter>&amp;C&amp;P</oddFooter>
  </headerFooter>
  <drawing r:id="rId1"/>
</worksheet>
</file>

<file path=docProps/app.xml><?xml version="1.0" encoding="utf-8"?>
<Properties xmlns="http://schemas.openxmlformats.org/officeDocument/2006/extended-properties" xmlns:vt="http://schemas.openxmlformats.org/officeDocument/2006/docPropsVTypes">
  <Company>HP</Company>
  <ScaleCrop>false</ScaleCrop>
  <HeadingPairs>
    <vt:vector baseType="variant" size="4">
      <vt:variant>
        <vt:lpstr>Worksheets</vt:lpstr>
      </vt:variant>
      <vt:variant>
        <vt:i4>4</vt:i4>
      </vt:variant>
      <vt:variant>
        <vt:lpstr>Named Ranges</vt:lpstr>
      </vt:variant>
      <vt:variant>
        <vt:i4>4</vt:i4>
      </vt:variant>
    </vt:vector>
  </HeadingPairs>
  <TitlesOfParts>
    <vt:vector baseType="lpstr" size="8">
      <vt:lpstr>10-2020</vt:lpstr>
      <vt:lpstr>10-2021</vt:lpstr>
      <vt:lpstr>6-2022</vt:lpstr>
      <vt:lpstr>6-2022(1)</vt:lpstr>
      <vt:lpstr>'6-2022'!Print_Area</vt:lpstr>
      <vt:lpstr>'6-2022(1)'!Print_Area</vt:lpstr>
      <vt:lpstr>'6-2022'!Print_Titles</vt:lpstr>
      <vt:lpstr>'6-2022(1)'!Print_Titles</vt:lpstr>
    </vt:vector>
  </TitlesOfParts>
  <LinksUpToDate>false</LinksUpToDate>
  <SharedDoc>false</SharedDoc>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2022-08-19T07:28:46Z</dcterms:created>
  <dc:creator>DINAS LH 09</dc:creator>
  <cp:lastModifiedBy>DINAS LH 09</cp:lastModifiedBy>
  <dcterms:modified xsi:type="dcterms:W3CDTF">2022-08-19T08:27:02Z</dcterms:modified>
</cp:coreProperties>
</file>